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filterPrivacy="1" codeName="ThisWorkbook"/>
  <xr:revisionPtr revIDLastSave="2" documentId="14_{8A1E68F5-FA9F-4FF0-9786-FC1C369220ED}" xr6:coauthVersionLast="47" xr6:coauthVersionMax="47" xr10:uidLastSave="{3EE0CB9F-CEBE-435B-9E69-F4FE45EF414D}"/>
  <bookViews>
    <workbookView xWindow="-110" yWindow="-110" windowWidth="22780" windowHeight="14540" activeTab="1" xr2:uid="{00000000-000D-0000-FFFF-FFFF00000000}"/>
  </bookViews>
  <sheets>
    <sheet name="Intro" sheetId="34" r:id="rId1"/>
    <sheet name="TableOfContents" sheetId="20" r:id="rId2"/>
    <sheet name="Table O.1" sheetId="27" r:id="rId3"/>
    <sheet name="Table O.2" sheetId="28" r:id="rId4"/>
    <sheet name="Table O.3" sheetId="29" r:id="rId5"/>
    <sheet name="Table O.4" sheetId="30" r:id="rId6"/>
    <sheet name="Table O.5" sheetId="31" r:id="rId7"/>
    <sheet name="Table O.6" sheetId="32" r:id="rId8"/>
  </sheets>
  <externalReferences>
    <externalReference r:id="rId9"/>
  </externalReferences>
  <definedNames>
    <definedName name="e_n">Intro!$A$2</definedName>
    <definedName name="e_p">Intro!$A$1</definedName>
    <definedName name="T_h001">TableOfContents!$A$3</definedName>
    <definedName name="T_h002">TableOfContents!$A$4</definedName>
    <definedName name="T_h003">TableOfContents!$A$5</definedName>
    <definedName name="T_h004">TableOfContents!$A$6</definedName>
    <definedName name="T_h005">TableOfContents!$A$7</definedName>
    <definedName name="T_h006">TableOfContents!$A$8</definedName>
    <definedName name="Table1_fn_1">'Table O.1'!#REF!</definedName>
    <definedName name="Table1_fn_2">'Table O.1'!#REF!</definedName>
    <definedName name="Table1_fn_3">'Table O.1'!#REF!</definedName>
    <definedName name="Table1_fn_4">'Table O.1'!#REF!</definedName>
    <definedName name="Table1_fn_5">'Table O.1'!#REF!</definedName>
    <definedName name="Table1_fn_6">'Table O.1'!#REF!</definedName>
    <definedName name="Table1_fn_7">'Table O.1'!#REF!</definedName>
    <definedName name="Table1_fn_8">'Table O.1'!#REF!</definedName>
    <definedName name="Table2_fn_1">'Table O.2'!#REF!</definedName>
    <definedName name="Table2_fn_2">'Table O.2'!#REF!</definedName>
    <definedName name="Table2_fn_3">'Table O.2'!#REF!</definedName>
    <definedName name="Table3_fn_1">'Table O.3'!#REF!</definedName>
    <definedName name="Table3_fn_2">'Table O.3'!#REF!</definedName>
    <definedName name="Table3_fn_3">'Table O.3'!#REF!</definedName>
    <definedName name="Table4_fn_1">'Table O.4'!#REF!</definedName>
    <definedName name="Table4_fn_2">'Table O.4'!#REF!</definedName>
    <definedName name="Table5_fn_1">'Table O.5'!#REF!</definedName>
    <definedName name="Table5_fn_2">'Table O.5'!#REF!</definedName>
    <definedName name="Table6_fn_1">'Table O.6'!#REF!</definedName>
    <definedName name="Table6_fn_2">'Table O.6'!#REF!</definedName>
    <definedName name="Tbl_001">'Table O.1'!$A$2:$H$101</definedName>
    <definedName name="Tbl_002">'Table O.2'!$A$2:$F$101</definedName>
    <definedName name="Tbl_003">'Table O.3'!$A$2:$F$101</definedName>
    <definedName name="Tbl_004">'Table O.4'!$A$2:$J$91</definedName>
    <definedName name="Tbl_005">'Table O.5'!$A$2:$J$92</definedName>
    <definedName name="Tbl_006">'Table O.6'!$A$2:$J$91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2" i="31" l="1"/>
  <c r="K92" i="31"/>
  <c r="J92" i="31"/>
  <c r="I92" i="31"/>
  <c r="H92" i="31"/>
  <c r="G92" i="31"/>
  <c r="F92" i="31"/>
  <c r="E92" i="31"/>
  <c r="D92" i="31"/>
  <c r="C92" i="31"/>
  <c r="B92" i="31"/>
  <c r="A1" i="30"/>
  <c r="A1" i="29"/>
  <c r="A1" i="28"/>
  <c r="A1" i="32"/>
  <c r="A1" i="31"/>
  <c r="A1" i="27"/>
</calcChain>
</file>

<file path=xl/sharedStrings.xml><?xml version="1.0" encoding="utf-8"?>
<sst xmlns="http://schemas.openxmlformats.org/spreadsheetml/2006/main" count="778" uniqueCount="172">
  <si>
    <t>Supplement O: Participants by service district and support type, and committed supports and payments by service district, and participation rates by gender, age group and service district</t>
  </si>
  <si>
    <t>Table O.1:</t>
  </si>
  <si>
    <t>Core supports enable participants to complete activities of daily living. Participant budgets often have a lot of flexibility to choose specific supports with their core support budgets but cannot reallocate this funding for other support purposes (i.e. capital or capacity building supports).</t>
  </si>
  <si>
    <t>Capacity building supports enable participants to build their independence and skills. Participant budgets are allocated at a support category level and must be used to achieve the goals set out in the participant’s plan.</t>
  </si>
  <si>
    <t xml:space="preserve">Capital supports are investments, such as assistive technologies – equipment, home or vehicle modifications, or for Specialist Disability Accommodation (SDA). Participant budgets for this support purpose are restricted to specific items identified in the participant’s plan. </t>
  </si>
  <si>
    <t>Tables O.1, O.2 and O.3:</t>
  </si>
  <si>
    <t>Service districts are defined by the current address the participant resides in. ‘Other’ includes participants where the service district information is missing.</t>
  </si>
  <si>
    <t>Other Territories includes Norfolk Island, Christmas Island and the Cocos (Keeling) Islands.</t>
  </si>
  <si>
    <t>Tables O.2 and O.3:</t>
  </si>
  <si>
    <t>Average annualised committed supports are derived from total annualised committed supports in the current plans of active participants at 31 December 2025. Average payments are calculated as the average of the annualised monthly payments in the 12 months period to 31 December 2025, weighted by the participants that are active in each month over the same period. They have been rounded to the nearest hundred dollars. Figures are not shown if there is insufficient data in the group.</t>
  </si>
  <si>
    <t>Tables O.4, O.5 and O.6:</t>
  </si>
  <si>
    <t>Participation rate refers to the proportion of general population that are NDIS participants.</t>
  </si>
  <si>
    <t>A small portion (&lt;0.1%) of NDIS participants do not reside in the service districts shown in the tables. Participation rates for this cohort are not provided due to the absence of a corresponding population figure.</t>
  </si>
  <si>
    <t>Go to Table of Contents</t>
  </si>
  <si>
    <t>Table of Contents</t>
  </si>
  <si>
    <t>Heading</t>
  </si>
  <si>
    <t>Link</t>
  </si>
  <si>
    <t>Full</t>
  </si>
  <si>
    <t>Table O.1 Active participants by service district and support type included in plan as at 31 December 2025</t>
  </si>
  <si>
    <t>Go to Table O.1</t>
  </si>
  <si>
    <t>Table O.2 Average annualised committed supports, median annualised committed supports, average payments, median payments and active participants by service district as at 31 December 2025</t>
  </si>
  <si>
    <t>Go to Table O.2</t>
  </si>
  <si>
    <t>Table O.3 Average annualised committed supports, median annualised committed supports, average payments, median payments and active participants not in SIL by service district as at 31 December 2025</t>
  </si>
  <si>
    <t>Go to Table O.3</t>
  </si>
  <si>
    <t>Table O.4 Participation rates for all participants by service district and age group as at 31 December 2025</t>
  </si>
  <si>
    <t>Go to Table O.4</t>
  </si>
  <si>
    <t>Table O.5 Participation rates for male participants by service district and age group as at 31 December 2025</t>
  </si>
  <si>
    <t>Go to Table O.5</t>
  </si>
  <si>
    <t>Table O.6 Participation rates for female participants by service district and age group as at 31 December 2025</t>
  </si>
  <si>
    <t>Go to Table O.6</t>
  </si>
  <si>
    <t>Back to Intro</t>
  </si>
  <si>
    <t>Service district</t>
  </si>
  <si>
    <t>Core supports (Count)</t>
  </si>
  <si>
    <t>Core supports (Percentage)</t>
  </si>
  <si>
    <t>Capacity Building supports (Count)</t>
  </si>
  <si>
    <t>Capacity Building supports (Percentage)</t>
  </si>
  <si>
    <t>Capital supports (Count)</t>
  </si>
  <si>
    <t>Capital supports (Percentage)</t>
  </si>
  <si>
    <t>Total active participants</t>
  </si>
  <si>
    <t>NSW</t>
  </si>
  <si>
    <t>NSW - Hunter New England</t>
  </si>
  <si>
    <t>NSW - Central Coast</t>
  </si>
  <si>
    <t>NSW - Far West</t>
  </si>
  <si>
    <t>&lt;190</t>
  </si>
  <si>
    <t>n/a</t>
  </si>
  <si>
    <t>NSW - Illawarra Shoalhaven</t>
  </si>
  <si>
    <t>NSW - Mid North Coast</t>
  </si>
  <si>
    <t>NSW - Murrumbidgee</t>
  </si>
  <si>
    <t>NSW - Nepean Blue Mountains</t>
  </si>
  <si>
    <t>NSW - North Sydney</t>
  </si>
  <si>
    <t>NSW - Northern NSW</t>
  </si>
  <si>
    <t>NSW - South Eastern Sydney</t>
  </si>
  <si>
    <t>NSW - South Western Sydney</t>
  </si>
  <si>
    <t>NSW - Southern NSW</t>
  </si>
  <si>
    <t>NSW - Sydney</t>
  </si>
  <si>
    <t>NSW - Western NSW</t>
  </si>
  <si>
    <t>NSW - Western Sydney</t>
  </si>
  <si>
    <t>NSW - Other</t>
  </si>
  <si>
    <t>&lt;11</t>
  </si>
  <si>
    <t>VIC</t>
  </si>
  <si>
    <t>VIC - Barwon</t>
  </si>
  <si>
    <t>VIC - Central Highlands</t>
  </si>
  <si>
    <t>VIC - Loddon</t>
  </si>
  <si>
    <t>VIC - North East Melbourne</t>
  </si>
  <si>
    <t>VIC - Inner Gippsland</t>
  </si>
  <si>
    <t>VIC - Ovens Murray</t>
  </si>
  <si>
    <t>VIC - Western District</t>
  </si>
  <si>
    <t>VIC - Inner East Melbourne</t>
  </si>
  <si>
    <t>VIC - Outer East Melbourne</t>
  </si>
  <si>
    <t>VIC - Hume Moreland</t>
  </si>
  <si>
    <t>VIC - Bayside Peninsula</t>
  </si>
  <si>
    <t>VIC - Southern Melbourne</t>
  </si>
  <si>
    <t>VIC - Brimbank Melton</t>
  </si>
  <si>
    <t>VIC - Western Melbourne</t>
  </si>
  <si>
    <t>VIC - Goulburn</t>
  </si>
  <si>
    <t>VIC - Mallee</t>
  </si>
  <si>
    <t>VIC - Outer Gippsland</t>
  </si>
  <si>
    <t>&lt;560</t>
  </si>
  <si>
    <t>VIC - Other</t>
  </si>
  <si>
    <t>QLD</t>
  </si>
  <si>
    <t>QLD - Bundaberg</t>
  </si>
  <si>
    <t>&lt;3,850</t>
  </si>
  <si>
    <t>&lt;4,090</t>
  </si>
  <si>
    <t>&lt;840</t>
  </si>
  <si>
    <t>&lt;4,120</t>
  </si>
  <si>
    <t>QLD - Ipswich</t>
  </si>
  <si>
    <t>QLD - Mackay</t>
  </si>
  <si>
    <t>QLD - Toowoomba</t>
  </si>
  <si>
    <t>QLD - Townsville</t>
  </si>
  <si>
    <t>QLD - Rockhampton</t>
  </si>
  <si>
    <t>QLD - Beenleigh</t>
  </si>
  <si>
    <t>QLD - Brisbane</t>
  </si>
  <si>
    <t>QLD - Cairns</t>
  </si>
  <si>
    <t>QLD - Maryborough</t>
  </si>
  <si>
    <t>QLD - Robina</t>
  </si>
  <si>
    <t>QLD - Caboolture/Strathpine</t>
  </si>
  <si>
    <t>QLD - Maroochydore</t>
  </si>
  <si>
    <t>QLD - Other</t>
  </si>
  <si>
    <t>WA</t>
  </si>
  <si>
    <t>WA - North East Metro</t>
  </si>
  <si>
    <t>WA - Wheat Belt</t>
  </si>
  <si>
    <t>WA - South Metro</t>
  </si>
  <si>
    <t>WA - Central South Metro</t>
  </si>
  <si>
    <t>WA - South West</t>
  </si>
  <si>
    <t>WA - Goldfields-Esperance</t>
  </si>
  <si>
    <t>&lt;200</t>
  </si>
  <si>
    <t>WA - North Metro</t>
  </si>
  <si>
    <t>WA - Kimberley-Pilbara</t>
  </si>
  <si>
    <t>WA - South East Metro</t>
  </si>
  <si>
    <t>WA - Central North Metro</t>
  </si>
  <si>
    <t>WA - Great Southern</t>
  </si>
  <si>
    <t>WA - Midwest-Gascoyne</t>
  </si>
  <si>
    <t>WA - Other</t>
  </si>
  <si>
    <t>SA</t>
  </si>
  <si>
    <t>SA - Adelaide Hills</t>
  </si>
  <si>
    <t>SA - Barossa, Light and Lower North</t>
  </si>
  <si>
    <t>SA - Eastern Adelaide</t>
  </si>
  <si>
    <t>SA - Eyre and Western</t>
  </si>
  <si>
    <t>SA - Far North (SA)</t>
  </si>
  <si>
    <t>&lt;120</t>
  </si>
  <si>
    <t>SA - Fleurieu and Kangaroo Island</t>
  </si>
  <si>
    <t>SA - Limestone Coast</t>
  </si>
  <si>
    <t>SA - Murray and Mallee</t>
  </si>
  <si>
    <t>SA - Northern Adelaide</t>
  </si>
  <si>
    <t>SA - Southern Adelaide</t>
  </si>
  <si>
    <t>SA - Western Adelaide</t>
  </si>
  <si>
    <t>SA - Yorke and Mid North</t>
  </si>
  <si>
    <t>SA - Other</t>
  </si>
  <si>
    <t>TAS</t>
  </si>
  <si>
    <t>TAS - North</t>
  </si>
  <si>
    <t>TAS - North West</t>
  </si>
  <si>
    <t>TAS - South East</t>
  </si>
  <si>
    <t>TAS - South West</t>
  </si>
  <si>
    <t>TAS - Other</t>
  </si>
  <si>
    <t>0</t>
  </si>
  <si>
    <t>ACT</t>
  </si>
  <si>
    <t>&lt;10,960</t>
  </si>
  <si>
    <t>&lt;12,310</t>
  </si>
  <si>
    <t>&lt;2,010</t>
  </si>
  <si>
    <t>&lt;12,430</t>
  </si>
  <si>
    <t>ACT - Other</t>
  </si>
  <si>
    <t>NT</t>
  </si>
  <si>
    <t>NT - Barkly</t>
  </si>
  <si>
    <t>NT - Central Australia</t>
  </si>
  <si>
    <t>NT - Darwin Remote</t>
  </si>
  <si>
    <t>NT - Darwin Urban</t>
  </si>
  <si>
    <t>NT - East Arnhem</t>
  </si>
  <si>
    <t>NT - Katherine</t>
  </si>
  <si>
    <t>NT - Other</t>
  </si>
  <si>
    <t>OT</t>
  </si>
  <si>
    <t>Missing</t>
  </si>
  <si>
    <t>Total</t>
  </si>
  <si>
    <t>Back to Table of Contents</t>
  </si>
  <si>
    <t>Average annualised committed supports</t>
  </si>
  <si>
    <t>Median annualised committed supports</t>
  </si>
  <si>
    <t>Average payments</t>
  </si>
  <si>
    <t>Median payments</t>
  </si>
  <si>
    <t>Total active participants not in SIL</t>
  </si>
  <si>
    <t>&lt;3,920</t>
  </si>
  <si>
    <t>&lt;11,790</t>
  </si>
  <si>
    <t>0 to 8 years</t>
  </si>
  <si>
    <t>9 to 14 years</t>
  </si>
  <si>
    <t>15 to 18 years</t>
  </si>
  <si>
    <t>19 to 24 years</t>
  </si>
  <si>
    <t>25 to 34 years</t>
  </si>
  <si>
    <t>35 to 44 years</t>
  </si>
  <si>
    <t>45 to 54 years</t>
  </si>
  <si>
    <t>55 to 64 years</t>
  </si>
  <si>
    <t xml:space="preserve">65+ </t>
  </si>
  <si>
    <t>Total excl. 65+ years</t>
  </si>
  <si>
    <t>Service District</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</si>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</sst>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quot;$&quot;##,##0"/>
  </numFmts>
  <fonts count="16">
    <font>
      <sz val="11"/>
      <color theme="1"/>
      <name val="Calibri"/>
      <family val="2"/>
      <scheme val="minor"/>
    </font>
    <font>
      <sz val="11"/>
      <color theme="1"/>
      <name val="Calibri"/>
      <family val="2"/>
      <scheme val="minor"/>
    </font>
    <font>
      <sz val="10"/>
      <color theme="1"/>
      <name val="Arial"/>
      <family val="2"/>
    </font>
    <font>
      <b/>
      <sz val="12"/>
      <color rgb="FFFFFFFF"/>
      <name val="Arial"/>
      <family val="2"/>
    </font>
    <font>
      <sz val="9"/>
      <color theme="1"/>
      <name val="Arial"/>
      <family val="2"/>
    </font>
    <font>
      <sz val="20"/>
      <color rgb="FF6B2B77"/>
      <name val="Arial"/>
      <family val="2"/>
    </font>
    <font>
      <b/>
      <sz val="20"/>
      <color rgb="FF6B2B77"/>
      <name val="Arial"/>
      <family val="2"/>
    </font>
    <font>
      <u/>
      <sz val="11"/>
      <color theme="10"/>
      <name val="Calibri"/>
      <family val="2"/>
      <scheme val="minor"/>
    </font>
    <font>
      <sz val="12"/>
      <color theme="1"/>
      <name val="Arial"/>
      <family val="2"/>
    </font>
    <font>
      <sz val="12"/>
      <color rgb="FFFFFFFF"/>
      <name val="Arial"/>
      <family val="2"/>
    </font>
    <font>
      <b/>
      <sz val="12"/>
      <color theme="1"/>
      <name val="Arial"/>
      <family val="2"/>
    </font>
    <font>
      <u/>
      <sz val="12"/>
      <color theme="10"/>
      <name val="Arial"/>
      <family val="2"/>
    </font>
    <font>
      <b/>
      <sz val="12"/>
      <color rgb="FF6B2976"/>
      <name val="Arial"/>
      <family val="2"/>
    </font>
    <font>
      <b/>
      <sz val="16"/>
      <color rgb="FF6B2B77"/>
      <name val="Arial"/>
      <family val="2"/>
    </font>
    <font>
      <b/>
      <sz val="12"/>
      <color rgb="FF000000"/>
      <name val="Arial"/>
      <family val="2"/>
    </font>
    <font>
      <sz val="12"/>
      <color rgb="FF000000"/>
      <name val="Arial"/>
      <family val="2"/>
    </font>
  </fonts>
  <fills count="5">
    <fill>
      <patternFill patternType="none"/>
    </fill>
    <fill>
      <patternFill patternType="gray125"/>
    </fill>
    <fill>
      <patternFill patternType="solid">
        <fgColor rgb="FF6B2976"/>
        <bgColor indexed="64"/>
      </patternFill>
    </fill>
    <fill>
      <patternFill patternType="solid">
        <fgColor rgb="FFD4C5D7"/>
        <bgColor indexed="64"/>
      </patternFill>
    </fill>
    <fill>
      <patternFill patternType="solid">
        <fgColor rgb="FFD1D3D4"/>
        <bgColor indexed="64"/>
      </patternFill>
    </fill>
  </fills>
  <borders count="20">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43" fontId="1" fillId="0" borderId="0" applyFont="0" applyFill="0" applyBorder="0" applyAlignment="0" applyProtection="0"/>
    <xf numFmtId="0" fontId="4" fillId="0" borderId="0"/>
    <xf numFmtId="9" fontId="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cellStyleXfs>
  <cellXfs count="159">
    <xf numFmtId="0" fontId="0" fillId="0" borderId="0" xfId="0"/>
    <xf numFmtId="0" fontId="2" fillId="0" borderId="0" xfId="0" applyFont="1"/>
    <xf numFmtId="0" fontId="6" fillId="0" borderId="0" xfId="0" applyFont="1" applyAlignment="1">
      <alignment vertical="center"/>
    </xf>
    <xf numFmtId="0" fontId="8" fillId="0" borderId="0" xfId="0" applyFont="1"/>
    <xf numFmtId="0" fontId="9" fillId="2" borderId="0" xfId="0" applyFont="1" applyFill="1"/>
    <xf numFmtId="0" fontId="10" fillId="0" borderId="0" xfId="0" applyFont="1"/>
    <xf numFmtId="0" fontId="10" fillId="0" borderId="0" xfId="0" applyFont="1" applyAlignment="1">
      <alignment horizontal="left" vertical="center"/>
    </xf>
    <xf numFmtId="0" fontId="12" fillId="0" borderId="0" xfId="0" applyFont="1"/>
    <xf numFmtId="0" fontId="3" fillId="2" borderId="0" xfId="0" applyFont="1" applyFill="1"/>
    <xf numFmtId="0" fontId="5" fillId="0" borderId="0" xfId="0" applyFont="1" applyAlignment="1">
      <alignment vertical="top" wrapText="1"/>
    </xf>
    <xf numFmtId="0" fontId="8" fillId="0" borderId="0" xfId="0" applyFont="1" applyAlignment="1">
      <alignment wrapText="1"/>
    </xf>
    <xf numFmtId="0" fontId="11" fillId="0" borderId="0" xfId="7" applyFont="1"/>
    <xf numFmtId="0" fontId="14" fillId="0" borderId="9" xfId="0" applyFont="1" applyBorder="1" applyAlignment="1">
      <alignment vertical="center"/>
    </xf>
    <xf numFmtId="164" fontId="14" fillId="0" borderId="10" xfId="1" applyNumberFormat="1" applyFont="1" applyBorder="1" applyAlignment="1">
      <alignment horizontal="center" vertical="center"/>
    </xf>
    <xf numFmtId="164" fontId="10" fillId="0" borderId="10" xfId="1" applyNumberFormat="1" applyFont="1" applyBorder="1" applyAlignment="1">
      <alignment horizontal="center" vertical="center"/>
    </xf>
    <xf numFmtId="0" fontId="15" fillId="0" borderId="6" xfId="0" applyFont="1" applyBorder="1" applyAlignment="1">
      <alignment vertical="center"/>
    </xf>
    <xf numFmtId="164" fontId="15" fillId="0" borderId="0" xfId="1" applyNumberFormat="1" applyFont="1" applyBorder="1" applyAlignment="1">
      <alignment horizontal="center" vertical="center"/>
    </xf>
    <xf numFmtId="164" fontId="8" fillId="0" borderId="0" xfId="1" applyNumberFormat="1" applyFont="1" applyBorder="1" applyAlignment="1">
      <alignment horizontal="center" vertical="center"/>
    </xf>
    <xf numFmtId="0" fontId="15" fillId="0" borderId="3" xfId="0" applyFont="1" applyBorder="1" applyAlignment="1">
      <alignment vertical="center"/>
    </xf>
    <xf numFmtId="0" fontId="15" fillId="0" borderId="1" xfId="0" applyFont="1" applyBorder="1" applyAlignment="1">
      <alignment vertical="center"/>
    </xf>
    <xf numFmtId="164" fontId="15" fillId="0" borderId="7" xfId="1" applyNumberFormat="1" applyFont="1" applyBorder="1" applyAlignment="1">
      <alignment horizontal="center" vertical="center"/>
    </xf>
    <xf numFmtId="164" fontId="8" fillId="0" borderId="7" xfId="1" applyNumberFormat="1" applyFont="1" applyBorder="1" applyAlignment="1">
      <alignment horizontal="center" vertical="center"/>
    </xf>
    <xf numFmtId="164" fontId="15" fillId="0" borderId="2" xfId="1" applyNumberFormat="1" applyFont="1" applyBorder="1" applyAlignment="1">
      <alignment horizontal="center" vertical="center"/>
    </xf>
    <xf numFmtId="164" fontId="8" fillId="0" borderId="2" xfId="1" applyNumberFormat="1" applyFont="1" applyBorder="1" applyAlignment="1">
      <alignment horizontal="center" vertical="center"/>
    </xf>
    <xf numFmtId="0" fontId="15" fillId="0" borderId="9" xfId="0" applyFont="1" applyBorder="1" applyAlignment="1">
      <alignment vertical="center"/>
    </xf>
    <xf numFmtId="0" fontId="14" fillId="0" borderId="6" xfId="0" applyFont="1" applyBorder="1" applyAlignment="1">
      <alignment vertical="center"/>
    </xf>
    <xf numFmtId="164" fontId="14" fillId="0" borderId="7" xfId="1" applyNumberFormat="1" applyFont="1" applyBorder="1" applyAlignment="1">
      <alignment horizontal="center" vertical="center"/>
    </xf>
    <xf numFmtId="164" fontId="10" fillId="0" borderId="7" xfId="1" applyNumberFormat="1" applyFont="1" applyBorder="1" applyAlignment="1">
      <alignment horizontal="center" vertical="center"/>
    </xf>
    <xf numFmtId="0" fontId="14" fillId="0" borderId="10" xfId="0" applyFont="1" applyBorder="1" applyAlignment="1">
      <alignment vertical="center"/>
    </xf>
    <xf numFmtId="3" fontId="14" fillId="0" borderId="4" xfId="0" applyNumberFormat="1" applyFont="1" applyBorder="1" applyAlignment="1">
      <alignment horizontal="center" vertical="center"/>
    </xf>
    <xf numFmtId="3" fontId="14" fillId="0" borderId="2" xfId="0" applyNumberFormat="1" applyFont="1" applyBorder="1" applyAlignment="1">
      <alignment horizontal="center" vertical="center"/>
    </xf>
    <xf numFmtId="3" fontId="15" fillId="0" borderId="5" xfId="0" applyNumberFormat="1" applyFont="1" applyBorder="1" applyAlignment="1">
      <alignment horizontal="center" vertical="center"/>
    </xf>
    <xf numFmtId="3" fontId="14" fillId="0" borderId="0" xfId="0" applyNumberFormat="1" applyFont="1" applyAlignment="1">
      <alignment horizontal="center" vertical="center"/>
    </xf>
    <xf numFmtId="0" fontId="15" fillId="0" borderId="0" xfId="0" applyFont="1" applyAlignment="1">
      <alignment vertical="center"/>
    </xf>
    <xf numFmtId="0" fontId="15" fillId="0" borderId="2" xfId="0" applyFont="1" applyBorder="1" applyAlignment="1">
      <alignment vertical="center"/>
    </xf>
    <xf numFmtId="3" fontId="14" fillId="0" borderId="11" xfId="0" applyNumberFormat="1" applyFont="1" applyBorder="1" applyAlignment="1">
      <alignment horizontal="center" vertical="center"/>
    </xf>
    <xf numFmtId="3" fontId="14" fillId="0" borderId="10" xfId="0" applyNumberFormat="1" applyFont="1" applyBorder="1" applyAlignment="1">
      <alignment horizontal="center" vertical="center"/>
    </xf>
    <xf numFmtId="0" fontId="15" fillId="0" borderId="7" xfId="0" applyFont="1" applyBorder="1" applyAlignment="1">
      <alignment vertical="center"/>
    </xf>
    <xf numFmtId="3" fontId="14" fillId="0" borderId="7" xfId="0" applyNumberFormat="1" applyFont="1" applyBorder="1" applyAlignment="1">
      <alignment horizontal="center" vertical="center"/>
    </xf>
    <xf numFmtId="0" fontId="14" fillId="0" borderId="7" xfId="0" applyFont="1" applyBorder="1" applyAlignment="1">
      <alignment vertical="center"/>
    </xf>
    <xf numFmtId="3" fontId="14" fillId="0" borderId="5" xfId="0" applyNumberFormat="1" applyFont="1" applyBorder="1" applyAlignment="1">
      <alignment horizontal="center" vertical="center"/>
    </xf>
    <xf numFmtId="9" fontId="14" fillId="0" borderId="1" xfId="0" applyNumberFormat="1" applyFont="1" applyBorder="1" applyAlignment="1">
      <alignment horizontal="center" vertical="center"/>
    </xf>
    <xf numFmtId="9" fontId="15" fillId="0" borderId="3" xfId="0" applyNumberFormat="1" applyFont="1" applyBorder="1" applyAlignment="1">
      <alignment horizontal="center" vertical="center"/>
    </xf>
    <xf numFmtId="3" fontId="15" fillId="0" borderId="4"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4" fillId="0" borderId="9" xfId="0" applyNumberFormat="1" applyFont="1" applyBorder="1" applyAlignment="1">
      <alignment horizontal="center" vertical="center"/>
    </xf>
    <xf numFmtId="3" fontId="15" fillId="0" borderId="8" xfId="0" applyNumberFormat="1" applyFont="1" applyBorder="1" applyAlignment="1">
      <alignment horizontal="center" vertical="center"/>
    </xf>
    <xf numFmtId="9" fontId="15" fillId="0" borderId="6" xfId="0" applyNumberFormat="1" applyFont="1" applyBorder="1" applyAlignment="1">
      <alignment horizontal="center" vertical="center"/>
    </xf>
    <xf numFmtId="9" fontId="8" fillId="0" borderId="1" xfId="1" applyFont="1" applyBorder="1" applyAlignment="1">
      <alignment horizontal="center" vertical="center"/>
    </xf>
    <xf numFmtId="9" fontId="14" fillId="0" borderId="3" xfId="0" applyNumberFormat="1" applyFont="1" applyBorder="1" applyAlignment="1">
      <alignment horizontal="center" vertical="center"/>
    </xf>
    <xf numFmtId="3" fontId="14" fillId="0" borderId="13" xfId="0" applyNumberFormat="1" applyFont="1" applyBorder="1" applyAlignment="1">
      <alignment horizontal="center" vertical="center"/>
    </xf>
    <xf numFmtId="3" fontId="15" fillId="0" borderId="12" xfId="0" applyNumberFormat="1" applyFont="1" applyBorder="1" applyAlignment="1">
      <alignment horizontal="center" vertical="center"/>
    </xf>
    <xf numFmtId="3" fontId="15" fillId="0" borderId="13" xfId="0" applyNumberFormat="1" applyFont="1" applyBorder="1" applyAlignment="1">
      <alignment horizontal="center" vertical="center"/>
    </xf>
    <xf numFmtId="3" fontId="14" fillId="0" borderId="1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4" fillId="0" borderId="12" xfId="0" applyNumberFormat="1" applyFont="1" applyBorder="1" applyAlignment="1">
      <alignment horizontal="center" vertical="center"/>
    </xf>
    <xf numFmtId="0" fontId="8" fillId="0" borderId="12" xfId="0" applyFont="1" applyBorder="1"/>
    <xf numFmtId="165" fontId="14" fillId="0" borderId="4" xfId="0" applyNumberFormat="1" applyFont="1" applyBorder="1" applyAlignment="1">
      <alignment horizontal="center" vertical="center"/>
    </xf>
    <xf numFmtId="165" fontId="14" fillId="0" borderId="1" xfId="0" applyNumberFormat="1" applyFont="1" applyBorder="1" applyAlignment="1">
      <alignment horizontal="center" vertical="center"/>
    </xf>
    <xf numFmtId="165" fontId="14" fillId="0" borderId="2" xfId="0" applyNumberFormat="1" applyFont="1" applyBorder="1" applyAlignment="1">
      <alignment horizontal="center" vertical="center"/>
    </xf>
    <xf numFmtId="165" fontId="15" fillId="0" borderId="5" xfId="0" applyNumberFormat="1" applyFont="1" applyBorder="1" applyAlignment="1">
      <alignment horizontal="center" vertical="center"/>
    </xf>
    <xf numFmtId="165" fontId="15" fillId="0" borderId="3" xfId="0" applyNumberFormat="1" applyFont="1" applyBorder="1" applyAlignment="1">
      <alignment horizontal="center" vertical="center"/>
    </xf>
    <xf numFmtId="165" fontId="15" fillId="0" borderId="0" xfId="0" applyNumberFormat="1" applyFont="1" applyAlignment="1">
      <alignment horizontal="center" vertical="center"/>
    </xf>
    <xf numFmtId="165" fontId="14" fillId="0" borderId="11" xfId="0" applyNumberFormat="1" applyFont="1" applyBorder="1" applyAlignment="1">
      <alignment horizontal="center" vertical="center"/>
    </xf>
    <xf numFmtId="165" fontId="14" fillId="0" borderId="9" xfId="0" applyNumberFormat="1" applyFont="1" applyBorder="1" applyAlignment="1">
      <alignment horizontal="center" vertical="center"/>
    </xf>
    <xf numFmtId="165" fontId="14" fillId="0" borderId="10" xfId="0" applyNumberFormat="1" applyFont="1" applyBorder="1" applyAlignment="1">
      <alignment horizontal="center" vertical="center"/>
    </xf>
    <xf numFmtId="165" fontId="14" fillId="0" borderId="8" xfId="0" applyNumberFormat="1" applyFont="1" applyBorder="1" applyAlignment="1">
      <alignment horizontal="center" vertical="center"/>
    </xf>
    <xf numFmtId="165" fontId="14" fillId="0" borderId="6" xfId="0" applyNumberFormat="1" applyFont="1" applyBorder="1" applyAlignment="1">
      <alignment horizontal="center" vertical="center"/>
    </xf>
    <xf numFmtId="165" fontId="14" fillId="0" borderId="7" xfId="0" applyNumberFormat="1" applyFont="1" applyBorder="1" applyAlignment="1">
      <alignment horizontal="center" vertical="center"/>
    </xf>
    <xf numFmtId="3" fontId="14" fillId="0" borderId="18" xfId="0" applyNumberFormat="1" applyFont="1" applyBorder="1" applyAlignment="1">
      <alignment horizontal="center" vertical="center"/>
    </xf>
    <xf numFmtId="3" fontId="14" fillId="0" borderId="17" xfId="0" applyNumberFormat="1" applyFont="1" applyBorder="1" applyAlignment="1">
      <alignment horizontal="center" vertical="center"/>
    </xf>
    <xf numFmtId="3" fontId="14" fillId="0" borderId="16" xfId="0" applyNumberFormat="1" applyFont="1" applyBorder="1" applyAlignment="1">
      <alignment horizontal="center" vertical="center"/>
    </xf>
    <xf numFmtId="3" fontId="14" fillId="0" borderId="19" xfId="0" applyNumberFormat="1" applyFont="1" applyBorder="1" applyAlignment="1">
      <alignment horizontal="center" vertical="center"/>
    </xf>
    <xf numFmtId="9" fontId="15" fillId="0" borderId="3" xfId="1" applyFont="1" applyBorder="1" applyAlignment="1">
      <alignment horizontal="center" vertical="center"/>
    </xf>
    <xf numFmtId="9" fontId="14" fillId="0" borderId="1" xfId="1" applyFont="1" applyBorder="1" applyAlignment="1">
      <alignment horizontal="center" vertical="center"/>
    </xf>
    <xf numFmtId="9" fontId="15" fillId="0" borderId="1" xfId="1" applyFont="1" applyBorder="1" applyAlignment="1">
      <alignment horizontal="center" vertical="center"/>
    </xf>
    <xf numFmtId="0" fontId="8" fillId="0" borderId="0" xfId="0" applyFont="1" applyAlignment="1">
      <alignment horizontal="left" vertical="top" wrapText="1"/>
    </xf>
    <xf numFmtId="0" fontId="13" fillId="0" borderId="0" xfId="0" applyFont="1" applyAlignment="1">
      <alignment vertical="center" wrapText="1"/>
    </xf>
    <xf numFmtId="0" fontId="12" fillId="0" borderId="0" xfId="0" applyFont="1" applyAlignment="1">
      <alignment horizontal="left" vertical="top" wrapText="1"/>
    </xf>
    <xf numFmtId="0" fontId="14" fillId="0" borderId="0" xfId="0" applyFont="1" applyAlignment="1">
      <alignment vertical="center"/>
    </xf>
    <xf numFmtId="164" fontId="14" fillId="0" borderId="0" xfId="1" applyNumberFormat="1" applyFont="1" applyBorder="1" applyAlignment="1">
      <alignment horizontal="center" vertical="center"/>
    </xf>
    <xf numFmtId="164" fontId="10" fillId="0" borderId="0" xfId="1" applyNumberFormat="1" applyFont="1" applyBorder="1" applyAlignment="1">
      <alignment horizontal="center" vertical="center"/>
    </xf>
    <xf numFmtId="0" fontId="14" fillId="3" borderId="2" xfId="0" applyFont="1" applyFill="1" applyBorder="1" applyAlignment="1">
      <alignment vertical="center"/>
    </xf>
    <xf numFmtId="0" fontId="14"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0" xfId="0" applyFont="1" applyFill="1"/>
    <xf numFmtId="0" fontId="8" fillId="4" borderId="7" xfId="0" applyFont="1" applyFill="1" applyBorder="1" applyAlignment="1">
      <alignment vertical="center"/>
    </xf>
    <xf numFmtId="3" fontId="15" fillId="4" borderId="5" xfId="0" applyNumberFormat="1" applyFont="1" applyFill="1" applyBorder="1" applyAlignment="1">
      <alignment horizontal="center" vertical="center"/>
    </xf>
    <xf numFmtId="9" fontId="15" fillId="4" borderId="3" xfId="0" applyNumberFormat="1" applyFont="1" applyFill="1" applyBorder="1" applyAlignment="1">
      <alignment horizontal="center" vertical="center"/>
    </xf>
    <xf numFmtId="3" fontId="15" fillId="4" borderId="12" xfId="0" applyNumberFormat="1" applyFont="1" applyFill="1" applyBorder="1" applyAlignment="1">
      <alignment horizontal="center" vertical="center"/>
    </xf>
    <xf numFmtId="3" fontId="14" fillId="4" borderId="0" xfId="0" applyNumberFormat="1" applyFont="1" applyFill="1" applyAlignment="1">
      <alignment horizontal="center" vertical="center"/>
    </xf>
    <xf numFmtId="0" fontId="8" fillId="4" borderId="0" xfId="0" applyFont="1" applyFill="1"/>
    <xf numFmtId="0" fontId="15" fillId="4" borderId="0" xfId="0" applyFont="1" applyFill="1" applyAlignment="1">
      <alignment vertical="center"/>
    </xf>
    <xf numFmtId="0" fontId="14" fillId="4" borderId="10" xfId="0" applyFont="1" applyFill="1" applyBorder="1" applyAlignment="1">
      <alignment vertical="center"/>
    </xf>
    <xf numFmtId="3" fontId="14" fillId="4" borderId="4" xfId="0" applyNumberFormat="1" applyFont="1" applyFill="1" applyBorder="1" applyAlignment="1">
      <alignment horizontal="center" vertical="center"/>
    </xf>
    <xf numFmtId="9" fontId="14" fillId="4" borderId="1" xfId="0" applyNumberFormat="1" applyFont="1" applyFill="1" applyBorder="1" applyAlignment="1">
      <alignment horizontal="center" vertical="center"/>
    </xf>
    <xf numFmtId="3" fontId="14" fillId="4" borderId="13" xfId="0" applyNumberFormat="1" applyFont="1" applyFill="1" applyBorder="1" applyAlignment="1">
      <alignment horizontal="center" vertical="center"/>
    </xf>
    <xf numFmtId="3" fontId="14" fillId="4" borderId="2" xfId="0" applyNumberFormat="1" applyFont="1" applyFill="1" applyBorder="1" applyAlignment="1">
      <alignment horizontal="center" vertical="center"/>
    </xf>
    <xf numFmtId="0" fontId="15" fillId="4" borderId="2" xfId="0" applyFont="1" applyFill="1" applyBorder="1" applyAlignment="1">
      <alignment vertical="center"/>
    </xf>
    <xf numFmtId="3" fontId="15" fillId="4" borderId="4" xfId="0" applyNumberFormat="1" applyFont="1" applyFill="1" applyBorder="1" applyAlignment="1">
      <alignment horizontal="center" vertical="center"/>
    </xf>
    <xf numFmtId="9" fontId="8" fillId="4" borderId="1" xfId="1" applyFont="1" applyFill="1" applyBorder="1" applyAlignment="1">
      <alignment horizontal="center" vertical="center"/>
    </xf>
    <xf numFmtId="3" fontId="15" fillId="4" borderId="13" xfId="0" applyNumberFormat="1" applyFont="1" applyFill="1" applyBorder="1" applyAlignment="1">
      <alignment horizontal="center" vertical="center"/>
    </xf>
    <xf numFmtId="0" fontId="15" fillId="4" borderId="7" xfId="0" applyFont="1" applyFill="1" applyBorder="1" applyAlignment="1">
      <alignment vertical="center"/>
    </xf>
    <xf numFmtId="3" fontId="15" fillId="4" borderId="8" xfId="0" applyNumberFormat="1" applyFont="1" applyFill="1" applyBorder="1" applyAlignment="1">
      <alignment horizontal="center" vertical="center"/>
    </xf>
    <xf numFmtId="9" fontId="15" fillId="4" borderId="6" xfId="0" applyNumberFormat="1" applyFont="1" applyFill="1" applyBorder="1" applyAlignment="1">
      <alignment horizontal="center" vertical="center"/>
    </xf>
    <xf numFmtId="3" fontId="15" fillId="4" borderId="15" xfId="0" applyNumberFormat="1" applyFont="1" applyFill="1" applyBorder="1" applyAlignment="1">
      <alignment horizontal="center" vertical="center"/>
    </xf>
    <xf numFmtId="3" fontId="14" fillId="4" borderId="7" xfId="0" applyNumberFormat="1" applyFont="1" applyFill="1" applyBorder="1" applyAlignment="1">
      <alignment horizontal="center" vertical="center"/>
    </xf>
    <xf numFmtId="3" fontId="14" fillId="4" borderId="5" xfId="0" applyNumberFormat="1" applyFont="1" applyFill="1" applyBorder="1" applyAlignment="1">
      <alignment horizontal="center" vertical="center"/>
    </xf>
    <xf numFmtId="3" fontId="14" fillId="4" borderId="11" xfId="0" applyNumberFormat="1" applyFont="1" applyFill="1" applyBorder="1" applyAlignment="1">
      <alignment horizontal="center" vertical="center"/>
    </xf>
    <xf numFmtId="9" fontId="14" fillId="4" borderId="9" xfId="0" applyNumberFormat="1" applyFont="1" applyFill="1" applyBorder="1" applyAlignment="1">
      <alignment horizontal="center" vertical="center"/>
    </xf>
    <xf numFmtId="3" fontId="14" fillId="4" borderId="14" xfId="0" applyNumberFormat="1" applyFont="1" applyFill="1" applyBorder="1" applyAlignment="1">
      <alignment horizontal="center" vertical="center"/>
    </xf>
    <xf numFmtId="3" fontId="14" fillId="4" borderId="10" xfId="0" applyNumberFormat="1" applyFont="1" applyFill="1" applyBorder="1" applyAlignment="1">
      <alignment horizontal="center" vertical="center"/>
    </xf>
    <xf numFmtId="9" fontId="15" fillId="4" borderId="3" xfId="1" applyFont="1" applyFill="1" applyBorder="1" applyAlignment="1">
      <alignment horizontal="center" vertical="center"/>
    </xf>
    <xf numFmtId="9" fontId="15" fillId="4" borderId="1" xfId="0" applyNumberFormat="1" applyFont="1" applyFill="1" applyBorder="1" applyAlignment="1">
      <alignment horizontal="center" vertical="center"/>
    </xf>
    <xf numFmtId="9" fontId="10" fillId="4" borderId="1" xfId="1" applyFont="1" applyFill="1" applyBorder="1" applyAlignment="1">
      <alignment horizontal="center" vertical="center"/>
    </xf>
    <xf numFmtId="0" fontId="8" fillId="4" borderId="12" xfId="0" applyFont="1" applyFill="1" applyBorder="1"/>
    <xf numFmtId="0" fontId="14" fillId="3" borderId="0" xfId="0" applyFont="1" applyFill="1" applyAlignment="1">
      <alignment vertical="center"/>
    </xf>
    <xf numFmtId="0" fontId="8" fillId="4" borderId="7" xfId="0" applyFont="1" applyFill="1" applyBorder="1"/>
    <xf numFmtId="165" fontId="15" fillId="4" borderId="5" xfId="0" applyNumberFormat="1" applyFont="1" applyFill="1" applyBorder="1" applyAlignment="1">
      <alignment horizontal="center" vertical="center"/>
    </xf>
    <xf numFmtId="165" fontId="15" fillId="4" borderId="3" xfId="0"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4" fillId="4" borderId="11" xfId="0" applyNumberFormat="1" applyFont="1" applyFill="1" applyBorder="1" applyAlignment="1">
      <alignment horizontal="center" vertical="center"/>
    </xf>
    <xf numFmtId="165" fontId="14" fillId="4" borderId="9" xfId="0" applyNumberFormat="1" applyFont="1" applyFill="1" applyBorder="1" applyAlignment="1">
      <alignment horizontal="center" vertical="center"/>
    </xf>
    <xf numFmtId="165" fontId="14" fillId="4" borderId="10" xfId="0" applyNumberFormat="1" applyFont="1" applyFill="1" applyBorder="1" applyAlignment="1">
      <alignment horizontal="center" vertical="center"/>
    </xf>
    <xf numFmtId="165" fontId="14" fillId="4" borderId="5" xfId="0" applyNumberFormat="1" applyFont="1" applyFill="1" applyBorder="1" applyAlignment="1">
      <alignment horizontal="center" vertical="center"/>
    </xf>
    <xf numFmtId="165" fontId="14" fillId="4" borderId="3" xfId="0" applyNumberFormat="1" applyFont="1" applyFill="1" applyBorder="1" applyAlignment="1">
      <alignment horizontal="center" vertical="center"/>
    </xf>
    <xf numFmtId="165" fontId="14" fillId="4" borderId="0" xfId="0" applyNumberFormat="1" applyFont="1" applyFill="1" applyAlignment="1">
      <alignment horizontal="center" vertical="center"/>
    </xf>
    <xf numFmtId="0" fontId="14" fillId="3" borderId="17" xfId="0" applyFont="1" applyFill="1" applyBorder="1" applyAlignment="1">
      <alignment horizontal="center" vertical="center" wrapText="1"/>
    </xf>
    <xf numFmtId="3" fontId="14" fillId="4" borderId="17" xfId="0" applyNumberFormat="1" applyFont="1" applyFill="1" applyBorder="1" applyAlignment="1">
      <alignment horizontal="center" vertical="center"/>
    </xf>
    <xf numFmtId="3" fontId="14" fillId="4" borderId="18" xfId="0" applyNumberFormat="1" applyFont="1" applyFill="1" applyBorder="1" applyAlignment="1">
      <alignment horizontal="center" vertical="center"/>
    </xf>
    <xf numFmtId="3" fontId="14" fillId="4" borderId="16" xfId="0" applyNumberFormat="1" applyFont="1" applyFill="1" applyBorder="1" applyAlignment="1">
      <alignment horizontal="center" vertical="center"/>
    </xf>
    <xf numFmtId="3" fontId="14" fillId="4" borderId="19" xfId="0" applyNumberFormat="1" applyFont="1" applyFill="1" applyBorder="1" applyAlignment="1">
      <alignment horizontal="center" vertical="center"/>
    </xf>
    <xf numFmtId="0" fontId="14" fillId="3" borderId="3" xfId="0" applyFont="1" applyFill="1" applyBorder="1" applyAlignment="1">
      <alignment vertical="center"/>
    </xf>
    <xf numFmtId="0" fontId="14" fillId="3" borderId="2" xfId="0" applyFont="1" applyFill="1" applyBorder="1" applyAlignment="1">
      <alignment horizontal="center" vertical="center" wrapText="1"/>
    </xf>
    <xf numFmtId="0" fontId="14" fillId="3" borderId="0" xfId="0" applyFont="1" applyFill="1" applyAlignment="1">
      <alignment horizontal="center" vertical="center" wrapText="1"/>
    </xf>
    <xf numFmtId="0" fontId="15" fillId="4" borderId="6" xfId="0" applyFont="1" applyFill="1" applyBorder="1" applyAlignment="1">
      <alignment vertical="center"/>
    </xf>
    <xf numFmtId="164" fontId="15" fillId="4" borderId="0" xfId="1" applyNumberFormat="1" applyFont="1" applyFill="1" applyBorder="1" applyAlignment="1">
      <alignment horizontal="center" vertical="center"/>
    </xf>
    <xf numFmtId="164" fontId="8" fillId="4" borderId="0" xfId="1" applyNumberFormat="1" applyFont="1" applyFill="1" applyBorder="1" applyAlignment="1">
      <alignment horizontal="center" vertical="center"/>
    </xf>
    <xf numFmtId="0" fontId="15" fillId="4" borderId="3" xfId="0" applyFont="1" applyFill="1" applyBorder="1" applyAlignment="1">
      <alignment vertical="center"/>
    </xf>
    <xf numFmtId="0" fontId="15" fillId="4" borderId="1" xfId="0" applyFont="1" applyFill="1" applyBorder="1" applyAlignment="1">
      <alignment vertical="center"/>
    </xf>
    <xf numFmtId="0" fontId="14" fillId="4" borderId="9" xfId="0" applyFont="1" applyFill="1" applyBorder="1" applyAlignment="1">
      <alignment vertical="center"/>
    </xf>
    <xf numFmtId="164" fontId="14" fillId="4" borderId="10" xfId="1" applyNumberFormat="1" applyFont="1" applyFill="1" applyBorder="1" applyAlignment="1">
      <alignment horizontal="center" vertical="center"/>
    </xf>
    <xf numFmtId="164" fontId="10" fillId="4" borderId="10" xfId="1" applyNumberFormat="1" applyFont="1" applyFill="1" applyBorder="1" applyAlignment="1">
      <alignment horizontal="center" vertical="center"/>
    </xf>
    <xf numFmtId="164" fontId="15" fillId="4" borderId="2" xfId="1" applyNumberFormat="1" applyFont="1" applyFill="1" applyBorder="1" applyAlignment="1">
      <alignment horizontal="center" vertical="center"/>
    </xf>
    <xf numFmtId="164" fontId="8" fillId="4" borderId="2" xfId="1" applyNumberFormat="1" applyFont="1" applyFill="1" applyBorder="1" applyAlignment="1">
      <alignment horizontal="center" vertical="center"/>
    </xf>
    <xf numFmtId="0" fontId="14" fillId="3" borderId="1" xfId="0" applyFont="1" applyFill="1" applyBorder="1" applyAlignment="1">
      <alignment vertical="center"/>
    </xf>
    <xf numFmtId="164" fontId="15" fillId="4" borderId="7" xfId="1" applyNumberFormat="1" applyFont="1" applyFill="1" applyBorder="1" applyAlignment="1">
      <alignment horizontal="center" vertical="center"/>
    </xf>
    <xf numFmtId="164" fontId="8" fillId="4" borderId="7" xfId="1" applyNumberFormat="1" applyFont="1" applyFill="1" applyBorder="1" applyAlignment="1">
      <alignment horizontal="center" vertical="center"/>
    </xf>
    <xf numFmtId="0" fontId="14" fillId="4" borderId="0" xfId="0" applyFont="1" applyFill="1" applyAlignment="1">
      <alignment vertical="center"/>
    </xf>
    <xf numFmtId="164" fontId="14" fillId="4" borderId="0" xfId="1" applyNumberFormat="1" applyFont="1" applyFill="1" applyBorder="1" applyAlignment="1">
      <alignment horizontal="center" vertical="center"/>
    </xf>
    <xf numFmtId="164" fontId="10" fillId="4" borderId="0" xfId="1" applyNumberFormat="1" applyFont="1" applyFill="1" applyBorder="1" applyAlignment="1">
      <alignment horizontal="center" vertical="center"/>
    </xf>
    <xf numFmtId="164" fontId="15" fillId="4" borderId="0" xfId="1" applyNumberFormat="1" applyFont="1" applyFill="1" applyBorder="1" applyAlignment="1">
      <alignment horizontal="center" vertical="top"/>
    </xf>
    <xf numFmtId="164" fontId="10" fillId="0" borderId="2" xfId="1" applyNumberFormat="1" applyFont="1" applyBorder="1" applyAlignment="1">
      <alignment horizontal="center" vertical="center"/>
    </xf>
    <xf numFmtId="0" fontId="11" fillId="0" borderId="0" xfId="7" applyFont="1" applyAlignment="1"/>
    <xf numFmtId="0" fontId="11" fillId="0" borderId="0" xfId="7" applyFont="1" applyAlignment="1"/>
    <xf numFmtId="0" fontId="11" fillId="4" borderId="0" xfId="7" applyFont="1" applyFill="1" applyAlignment="1">
      <alignment horizontal="left"/>
    </xf>
    <xf numFmtId="0" fontId="10" fillId="0" borderId="0" xfId="0" applyFont="1" applyAlignment="1">
      <alignment horizontal="left" vertical="center"/>
    </xf>
    <xf numFmtId="0" fontId="10" fillId="0" borderId="0" xfId="0" applyFont="1" applyAlignment="1">
      <alignment horizontal="left" vertical="center" wrapText="1"/>
    </xf>
    <xf numFmtId="0" fontId="11" fillId="4" borderId="0" xfId="7" applyFont="1" applyFill="1" applyAlignment="1"/>
  </cellXfs>
  <cellStyles count="8">
    <cellStyle name="Comma 2" xfId="2" xr:uid="{00000000-0005-0000-0000-000001000000}"/>
    <cellStyle name="Comma 2 2" xfId="6" xr:uid="{00000000-0005-0000-0000-000002000000}"/>
    <cellStyle name="Currency 2" xfId="5" xr:uid="{00000000-0005-0000-0000-000003000000}"/>
    <cellStyle name="Hyperlink" xfId="7" builtinId="8"/>
    <cellStyle name="Normal" xfId="0" builtinId="0"/>
    <cellStyle name="Normal 4" xfId="3" xr:uid="{00000000-0005-0000-0000-000006000000}"/>
    <cellStyle name="Percent" xfId="1" builtinId="5"/>
    <cellStyle name="Percent 2" xfId="4" xr:uid="{00000000-0005-0000-0000-000008000000}"/>
  </cellStyles>
  <dxfs count="80">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bottom style="medium">
          <color indexed="64"/>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border>
    </dxf>
    <dxf>
      <border outline="0">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bottom style="medium">
          <color indexed="64"/>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strike val="0"/>
        <outline val="0"/>
        <shadow val="0"/>
        <vertAlign val="baseline"/>
        <sz val="12"/>
        <name val="Arial"/>
        <family val="2"/>
        <scheme val="none"/>
      </font>
      <border diagonalUp="0" diagonalDown="0">
        <left style="medium">
          <color indexed="64"/>
        </left>
        <right style="medium">
          <color indexed="64"/>
        </right>
        <vertic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strike val="0"/>
        <outline val="0"/>
        <shadow val="0"/>
        <vertAlign val="baseline"/>
        <sz val="12"/>
        <color rgb="FF000000"/>
        <name val="Arial"/>
        <family val="2"/>
        <scheme val="none"/>
      </font>
      <fill>
        <patternFill>
          <fgColor indexed="64"/>
          <bgColor rgb="FFD4C5D7"/>
        </patternFill>
      </fill>
    </dxf>
    <dxf>
      <font>
        <strike val="0"/>
        <outline val="0"/>
        <shadow val="0"/>
        <vertAlign val="baseline"/>
        <sz val="12"/>
        <name val="Arial"/>
        <family val="2"/>
        <scheme val="none"/>
      </font>
      <border diagonalUp="0" diagonalDown="0">
        <left style="medium">
          <color indexed="64"/>
        </left>
        <right/>
        <vertic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outline="0">
        <left/>
        <right/>
        <top/>
        <bottom style="medium">
          <color indexed="64"/>
        </bottom>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thin">
          <color indexed="64"/>
        </left>
        <right/>
        <top/>
        <bottom style="medium">
          <color indexed="64"/>
        </bottom>
        <vertical/>
        <horizontal/>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thin">
          <color indexed="64"/>
        </left>
        <right/>
        <top/>
        <bottom style="medium">
          <color indexed="64"/>
        </bottom>
        <vertical/>
        <horizontal/>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medium">
          <color indexed="64"/>
        </left>
        <right/>
        <top/>
        <bottom style="medium">
          <color indexed="64"/>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strike val="0"/>
        <outline val="0"/>
        <shadow val="0"/>
        <vertAlign val="baseline"/>
        <sz val="12"/>
        <color rgb="FF000000"/>
        <name val="Arial"/>
        <family val="2"/>
        <scheme val="none"/>
      </font>
      <fill>
        <patternFill>
          <fgColor indexed="64"/>
          <bgColor rgb="FFD4C5D7"/>
        </patternFill>
      </fill>
      <alignment textRotation="0" justifyLastLine="0" shrinkToFit="0" readingOrder="0"/>
    </dxf>
    <dxf>
      <font>
        <b val="0"/>
        <i val="0"/>
        <strike val="0"/>
        <condense val="0"/>
        <extend val="0"/>
        <outline val="0"/>
        <shadow val="0"/>
        <u/>
        <vertAlign val="baseline"/>
        <sz val="12"/>
        <color theme="1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dxf>
    <dxf>
      <font>
        <strike val="0"/>
        <outline val="0"/>
        <shadow val="0"/>
        <vertAlign val="baseline"/>
        <sz val="12"/>
        <name val="Arial"/>
        <family val="2"/>
        <scheme val="none"/>
      </font>
    </dxf>
    <dxf>
      <font>
        <b/>
        <i val="0"/>
        <strike val="0"/>
        <condense val="0"/>
        <extend val="0"/>
        <outline val="0"/>
        <shadow val="0"/>
        <u val="none"/>
        <vertAlign val="baseline"/>
        <sz val="12"/>
        <color rgb="FFFFFFFF"/>
        <name val="Arial"/>
        <family val="2"/>
        <scheme val="none"/>
      </font>
      <fill>
        <patternFill patternType="solid">
          <fgColor indexed="64"/>
          <bgColor rgb="FF6B2976"/>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ecured/NDIA-ACTUARIES/Scheme_Actuary/02%20Governance/02%20NDIA%20governance/08%20COAG/251231%20-%20Quarterly%20report%2031%20December%202025/04%20Appendices/Supplements%20Others/Appendix%20O/App_O_2512.xlsx" TargetMode="External"/><Relationship Id="rId2" Type="http://schemas.openxmlformats.org/officeDocument/2006/relationships/externalLinkPath" Target="file:///R:\Secured\NDIA-ACTUARIES\Scheme_Actuary\02%20Governance\02%20NDIA%20governance\08%20COAG\251231%20-%20Quarterly%20report%2031%20December%202025\04%20Appendices\Supplements%20Others\Appendix%20O\App_O_2512.xlsx" TargetMode="External"/><Relationship Id="rId1" Type="http://schemas.openxmlformats.org/officeDocument/2006/relationships/externalLinkPath" Target="/Secured/NDIA-ACTUARIES/Scheme_Actuary/02%20Governance/02%20NDIA%20governance/08%20COAG/251231%20-%20Quarterly%20report%2031%20December%202025/04%20Appendices/Supplements%20Others/Appendix%20O/App_O_2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Checks"/>
      <sheetName val="Table O.1"/>
      <sheetName val="Table O.2"/>
      <sheetName val="Table O.3"/>
      <sheetName val="Table O.4"/>
      <sheetName val="Table O.5"/>
      <sheetName val="Table O.6"/>
      <sheetName val="Data -&gt;"/>
      <sheetName val="D_AppO_Participant"/>
      <sheetName val="Sheet1"/>
      <sheetName val="D_AppO_Payment"/>
      <sheetName val="SAS_output"/>
      <sheetName val="SAS_code_old"/>
    </sheetNames>
    <sheetDataSet>
      <sheetData sheetId="0"/>
      <sheetData sheetId="1"/>
      <sheetData sheetId="2"/>
      <sheetData sheetId="3"/>
      <sheetData sheetId="4"/>
      <sheetData sheetId="5"/>
      <sheetData sheetId="6">
        <row r="94">
          <cell r="D94">
            <v>7.8140703585960952E-2</v>
          </cell>
          <cell r="E94">
            <v>9.7860754118119633E-2</v>
          </cell>
          <cell r="F94">
            <v>6.9154258216660588E-2</v>
          </cell>
          <cell r="G94">
            <v>3.9051484407546438E-2</v>
          </cell>
          <cell r="H94">
            <v>2.0181646648658028E-2</v>
          </cell>
          <cell r="I94">
            <v>1.4847669372651513E-2</v>
          </cell>
          <cell r="J94">
            <v>1.8265161275682232E-2</v>
          </cell>
          <cell r="K94">
            <v>2.3302940017508555E-2</v>
          </cell>
          <cell r="L94">
            <v>9.1287625853329595E-3</v>
          </cell>
          <cell r="M94">
            <v>3.8859139311255141E-2</v>
          </cell>
          <cell r="N94">
            <v>3.378952742968544E-2</v>
          </cell>
        </row>
      </sheetData>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231A8F-49DF-4495-B6F6-2897A9A47639}" name="Table7" displayName="Table7" ref="A2:B8" totalsRowShown="0" headerRowDxfId="79" dataDxfId="78">
  <autoFilter ref="A2:B8" xr:uid="{F2231A8F-49DF-4495-B6F6-2897A9A47639}">
    <filterColumn colId="0" hiddenButton="1"/>
    <filterColumn colId="1" hiddenButton="1"/>
  </autoFilter>
  <tableColumns count="2">
    <tableColumn id="1" xr3:uid="{CBF687B9-BD8A-49E4-AAC2-2CA4C486BBE8}" name="Heading" dataDxfId="77"/>
    <tableColumn id="2" xr3:uid="{D7C4BEF8-DDC2-48DB-8B1F-72E3458B820D}" name="Link" dataDxfId="76" dataCellStyle="Hyperlink"/>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H101" totalsRowShown="0" headerRowDxfId="75" dataDxfId="74" tableBorderDxfId="73">
  <autoFilter ref="A2:H10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Service district" dataDxfId="72"/>
    <tableColumn id="3" xr3:uid="{00000000-0010-0000-0000-000003000000}" name="Core supports (Count)" dataDxfId="71"/>
    <tableColumn id="4" xr3:uid="{00000000-0010-0000-0000-000004000000}" name="Core supports (Percentage)" dataDxfId="70"/>
    <tableColumn id="5" xr3:uid="{00000000-0010-0000-0000-000005000000}" name="Capacity Building supports (Count)" dataDxfId="69"/>
    <tableColumn id="6" xr3:uid="{00000000-0010-0000-0000-000006000000}" name="Capacity Building supports (Percentage)" dataDxfId="68"/>
    <tableColumn id="7" xr3:uid="{00000000-0010-0000-0000-000007000000}" name="Capital supports (Count)" dataDxfId="67"/>
    <tableColumn id="8" xr3:uid="{00000000-0010-0000-0000-000008000000}" name="Capital supports (Percentage)" dataDxfId="66"/>
    <tableColumn id="9" xr3:uid="{00000000-0010-0000-0000-000009000000}" name="Total active participants" dataDxfId="65"/>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F101" totalsRowShown="0" headerRowDxfId="64" dataDxfId="63" tableBorderDxfId="62">
  <autoFilter ref="A2:F101"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Service district" dataDxfId="61"/>
    <tableColumn id="2" xr3:uid="{00000000-0010-0000-0100-000002000000}" name="Average annualised committed supports" dataDxfId="60"/>
    <tableColumn id="3" xr3:uid="{00000000-0010-0000-0100-000003000000}" name="Median annualised committed supports" dataDxfId="59"/>
    <tableColumn id="4" xr3:uid="{00000000-0010-0000-0100-000004000000}" name="Average payments" dataDxfId="58"/>
    <tableColumn id="5" xr3:uid="{00000000-0010-0000-0100-000005000000}" name="Median payments" dataDxfId="57"/>
    <tableColumn id="6" xr3:uid="{00000000-0010-0000-0100-000006000000}" name="Total active participants" dataDxfId="56"/>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F101" totalsRowShown="0" headerRowDxfId="55" dataDxfId="54" tableBorderDxfId="53">
  <autoFilter ref="A2:F101"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Service district" dataDxfId="52"/>
    <tableColumn id="2" xr3:uid="{00000000-0010-0000-0200-000002000000}" name="Average annualised committed supports" dataDxfId="51"/>
    <tableColumn id="3" xr3:uid="{00000000-0010-0000-0200-000003000000}" name="Median annualised committed supports" dataDxfId="50"/>
    <tableColumn id="4" xr3:uid="{00000000-0010-0000-0200-000004000000}" name="Average payments" dataDxfId="49"/>
    <tableColumn id="5" xr3:uid="{00000000-0010-0000-0200-000005000000}" name="Median payments" dataDxfId="48"/>
    <tableColumn id="6" xr3:uid="{00000000-0010-0000-0200-000006000000}" name="Total active participants not in SIL" dataDxfId="4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L91" totalsRowShown="0" headerRowDxfId="46" dataDxfId="45" tableBorderDxfId="44" dataCellStyle="Percent">
  <autoFilter ref="A2:L91"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300-000001000000}" name="Service district" dataDxfId="43"/>
    <tableColumn id="2" xr3:uid="{00000000-0010-0000-0300-000002000000}" name="0 to 8 years" dataDxfId="42" dataCellStyle="Percent"/>
    <tableColumn id="3" xr3:uid="{00000000-0010-0000-0300-000003000000}" name="9 to 14 years" dataDxfId="41" dataCellStyle="Percent"/>
    <tableColumn id="4" xr3:uid="{00000000-0010-0000-0300-000004000000}" name="15 to 18 years" dataDxfId="40" dataCellStyle="Percent"/>
    <tableColumn id="5" xr3:uid="{00000000-0010-0000-0300-000005000000}" name="19 to 24 years" dataDxfId="39" dataCellStyle="Percent"/>
    <tableColumn id="6" xr3:uid="{00000000-0010-0000-0300-000006000000}" name="25 to 34 years" dataDxfId="38" dataCellStyle="Percent"/>
    <tableColumn id="7" xr3:uid="{00000000-0010-0000-0300-000007000000}" name="35 to 44 years" dataDxfId="37" dataCellStyle="Percent"/>
    <tableColumn id="8" xr3:uid="{00000000-0010-0000-0300-000008000000}" name="45 to 54 years" dataDxfId="36" dataCellStyle="Percent"/>
    <tableColumn id="9" xr3:uid="{00000000-0010-0000-0300-000009000000}" name="55 to 64 years" dataDxfId="35" dataCellStyle="Percent"/>
    <tableColumn id="10" xr3:uid="{00000000-0010-0000-0300-00000A000000}" name="65+ " dataDxfId="34" dataCellStyle="Percent"/>
    <tableColumn id="11" xr3:uid="{A4694FDE-D737-45EF-A23D-80BB239ADD56}" name="Total excl. 65+ years" dataDxfId="33" dataCellStyle="Percent"/>
    <tableColumn id="12" xr3:uid="{3F1BFAE7-C405-4FA1-A939-4855B7F148BC}" name="Total" dataDxfId="32" dataCellStyle="Percent"/>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L92" totalsRowShown="0" headerRowDxfId="31" dataDxfId="30" headerRowBorderDxfId="28" tableBorderDxfId="29" dataCellStyle="Percent">
  <autoFilter ref="A2:L9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400-000001000000}" name="Service District" dataDxfId="27"/>
    <tableColumn id="2" xr3:uid="{00000000-0010-0000-0400-000002000000}" name="0 to 8 years" dataDxfId="26" dataCellStyle="Percent"/>
    <tableColumn id="3" xr3:uid="{00000000-0010-0000-0400-000003000000}" name="9 to 14 years" dataDxfId="25" dataCellStyle="Percent"/>
    <tableColumn id="4" xr3:uid="{00000000-0010-0000-0400-000004000000}" name="15 to 18 years" dataDxfId="24" dataCellStyle="Percent"/>
    <tableColumn id="5" xr3:uid="{00000000-0010-0000-0400-000005000000}" name="19 to 24 years" dataDxfId="23" dataCellStyle="Percent"/>
    <tableColumn id="6" xr3:uid="{00000000-0010-0000-0400-000006000000}" name="25 to 34 years" dataDxfId="22" dataCellStyle="Percent"/>
    <tableColumn id="7" xr3:uid="{00000000-0010-0000-0400-000007000000}" name="35 to 44 years" dataDxfId="21" dataCellStyle="Percent"/>
    <tableColumn id="8" xr3:uid="{00000000-0010-0000-0400-000008000000}" name="45 to 54 years" dataDxfId="20" dataCellStyle="Percent"/>
    <tableColumn id="9" xr3:uid="{00000000-0010-0000-0400-000009000000}" name="55 to 64 years" dataDxfId="19" dataCellStyle="Percent"/>
    <tableColumn id="10" xr3:uid="{00000000-0010-0000-0400-00000A000000}" name="65+" dataDxfId="18" dataCellStyle="Percent"/>
    <tableColumn id="11" xr3:uid="{5F7D9FFF-D555-47EC-8FCF-2286DF9A6D21}" name="Total excl. 65+ years" dataDxfId="17" dataCellStyle="Percent"/>
    <tableColumn id="12" xr3:uid="{1F260994-33A5-4F8A-AFA8-59C9D85F1575}" name="Total" dataDxfId="16" dataCellStyle="Percent"/>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2:L91" totalsRowShown="0" headerRowDxfId="15" dataDxfId="14" headerRowBorderDxfId="12" tableBorderDxfId="13" dataCellStyle="Percent">
  <autoFilter ref="A2:L9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500-000001000000}" name="Service District" dataDxfId="11"/>
    <tableColumn id="2" xr3:uid="{00000000-0010-0000-0500-000002000000}" name="0 to 8 years" dataDxfId="10" dataCellStyle="Percent"/>
    <tableColumn id="3" xr3:uid="{00000000-0010-0000-0500-000003000000}" name="9 to 14 years" dataDxfId="9" dataCellStyle="Percent"/>
    <tableColumn id="4" xr3:uid="{00000000-0010-0000-0500-000004000000}" name="15 to 18 years" dataDxfId="8" dataCellStyle="Percent"/>
    <tableColumn id="5" xr3:uid="{00000000-0010-0000-0500-000005000000}" name="19 to 24 years" dataDxfId="7" dataCellStyle="Percent"/>
    <tableColumn id="6" xr3:uid="{00000000-0010-0000-0500-000006000000}" name="25 to 34 years" dataDxfId="6" dataCellStyle="Percent"/>
    <tableColumn id="7" xr3:uid="{00000000-0010-0000-0500-000007000000}" name="35 to 44 years" dataDxfId="5" dataCellStyle="Percent"/>
    <tableColumn id="8" xr3:uid="{00000000-0010-0000-0500-000008000000}" name="45 to 54 years" dataDxfId="4" dataCellStyle="Percent"/>
    <tableColumn id="9" xr3:uid="{00000000-0010-0000-0500-000009000000}" name="55 to 64 years" dataDxfId="3" dataCellStyle="Percent"/>
    <tableColumn id="10" xr3:uid="{00000000-0010-0000-0500-00000A000000}" name="65+ " dataDxfId="2" dataCellStyle="Percent"/>
    <tableColumn id="11" xr3:uid="{DFCA9A58-2CEA-49EC-82B2-95BD2974ED50}" name="Total excl. 65+ years" dataDxfId="1" dataCellStyle="Percent"/>
    <tableColumn id="12" xr3:uid="{EF2606D6-4D32-470A-B195-AD964AA321A8}" name="Total" dataDxfId="0" dataCellStyle="Percent"/>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267D-3F2C-4F8D-B5BF-D1ADE7AD43F5}">
  <sheetPr codeName="Sheet2"/>
  <dimension ref="A1:K14"/>
  <sheetViews>
    <sheetView zoomScaleNormal="100" workbookViewId="0"/>
  </sheetViews>
  <sheetFormatPr defaultColWidth="0" defaultRowHeight="14.45" zeroHeight="1"/>
  <cols>
    <col min="1" max="1" width="87.42578125" customWidth="1"/>
    <col min="2" max="11" width="0" hidden="1" customWidth="1"/>
    <col min="12" max="16384" width="8.5703125" hidden="1"/>
  </cols>
  <sheetData>
    <row r="1" spans="1:11" ht="93" customHeight="1">
      <c r="A1" s="77" t="s">
        <v>0</v>
      </c>
      <c r="B1" s="2"/>
      <c r="C1" s="1"/>
      <c r="D1" s="1"/>
      <c r="E1" s="1"/>
      <c r="F1" s="1"/>
      <c r="G1" s="1"/>
      <c r="H1" s="1"/>
      <c r="I1" s="1"/>
      <c r="J1" s="1"/>
      <c r="K1" s="1"/>
    </row>
    <row r="2" spans="1:11" ht="18.600000000000001" customHeight="1">
      <c r="A2" s="78" t="s">
        <v>1</v>
      </c>
      <c r="B2" s="9"/>
      <c r="C2" s="9"/>
      <c r="D2" s="9"/>
      <c r="E2" s="9"/>
      <c r="F2" s="9"/>
      <c r="G2" s="9"/>
      <c r="H2" s="9"/>
      <c r="I2" s="9"/>
      <c r="J2" s="9"/>
      <c r="K2" s="9"/>
    </row>
    <row r="3" spans="1:11" ht="62.1">
      <c r="A3" s="76" t="s">
        <v>2</v>
      </c>
      <c r="B3" s="9"/>
      <c r="C3" s="9"/>
      <c r="D3" s="9"/>
      <c r="E3" s="9"/>
      <c r="F3" s="9"/>
      <c r="G3" s="9"/>
      <c r="H3" s="9"/>
      <c r="I3" s="9"/>
      <c r="J3" s="9"/>
      <c r="K3" s="9"/>
    </row>
    <row r="4" spans="1:11" ht="46.5">
      <c r="A4" s="76" t="s">
        <v>3</v>
      </c>
      <c r="B4" s="9"/>
      <c r="C4" s="9"/>
      <c r="D4" s="9"/>
      <c r="E4" s="9"/>
      <c r="F4" s="9"/>
      <c r="G4" s="9"/>
      <c r="H4" s="9"/>
      <c r="I4" s="9"/>
      <c r="J4" s="9"/>
      <c r="K4" s="9"/>
    </row>
    <row r="5" spans="1:11" ht="62.1">
      <c r="A5" s="76" t="s">
        <v>4</v>
      </c>
      <c r="B5" s="9"/>
      <c r="C5" s="9"/>
      <c r="D5" s="9"/>
      <c r="E5" s="9"/>
      <c r="F5" s="9"/>
      <c r="G5" s="9"/>
      <c r="H5" s="9"/>
      <c r="I5" s="9"/>
      <c r="J5" s="9"/>
      <c r="K5" s="9"/>
    </row>
    <row r="6" spans="1:11" ht="18.600000000000001" customHeight="1">
      <c r="A6" s="78" t="s">
        <v>5</v>
      </c>
      <c r="B6" s="9"/>
      <c r="C6" s="9"/>
      <c r="D6" s="9"/>
      <c r="E6" s="9"/>
      <c r="F6" s="9"/>
      <c r="G6" s="9"/>
      <c r="H6" s="9"/>
      <c r="I6" s="9"/>
      <c r="J6" s="9"/>
      <c r="K6" s="9"/>
    </row>
    <row r="7" spans="1:11" ht="18.600000000000001" customHeight="1">
      <c r="A7" s="76" t="s">
        <v>6</v>
      </c>
      <c r="B7" s="9"/>
      <c r="C7" s="9"/>
      <c r="D7" s="9"/>
      <c r="E7" s="9"/>
      <c r="F7" s="9"/>
      <c r="G7" s="9"/>
      <c r="H7" s="9"/>
      <c r="I7" s="9"/>
      <c r="J7" s="9"/>
      <c r="K7" s="9"/>
    </row>
    <row r="8" spans="1:11" ht="30.95">
      <c r="A8" s="76" t="s">
        <v>7</v>
      </c>
      <c r="B8" s="9"/>
      <c r="C8" s="9"/>
      <c r="D8" s="9"/>
      <c r="E8" s="9"/>
      <c r="F8" s="9"/>
      <c r="G8" s="9"/>
      <c r="H8" s="9"/>
      <c r="I8" s="9"/>
      <c r="J8" s="9"/>
      <c r="K8" s="9"/>
    </row>
    <row r="9" spans="1:11" ht="18.95" customHeight="1">
      <c r="A9" s="78" t="s">
        <v>8</v>
      </c>
      <c r="B9" s="9"/>
      <c r="C9" s="9"/>
      <c r="D9" s="9"/>
      <c r="E9" s="9"/>
      <c r="F9" s="9"/>
      <c r="G9" s="9"/>
      <c r="H9" s="9"/>
      <c r="I9" s="9"/>
      <c r="J9" s="9"/>
      <c r="K9" s="9"/>
    </row>
    <row r="10" spans="1:11" ht="93">
      <c r="A10" s="76" t="s">
        <v>9</v>
      </c>
      <c r="B10" s="9"/>
      <c r="C10" s="9"/>
      <c r="D10" s="9"/>
      <c r="E10" s="9"/>
      <c r="F10" s="9"/>
      <c r="G10" s="9"/>
      <c r="H10" s="9"/>
      <c r="I10" s="9"/>
      <c r="J10" s="9"/>
      <c r="K10" s="9"/>
    </row>
    <row r="11" spans="1:11" ht="21" customHeight="1">
      <c r="A11" s="78" t="s">
        <v>10</v>
      </c>
      <c r="B11" s="9"/>
      <c r="C11" s="9"/>
      <c r="D11" s="9"/>
      <c r="E11" s="9"/>
      <c r="F11" s="9"/>
      <c r="G11" s="9"/>
      <c r="H11" s="9"/>
      <c r="I11" s="9"/>
      <c r="J11" s="9"/>
      <c r="K11" s="9"/>
    </row>
    <row r="12" spans="1:11" ht="30.95">
      <c r="A12" s="76" t="s">
        <v>11</v>
      </c>
      <c r="B12" s="9"/>
      <c r="C12" s="9"/>
      <c r="D12" s="9"/>
      <c r="E12" s="9"/>
      <c r="F12" s="9"/>
      <c r="G12" s="9"/>
      <c r="H12" s="9"/>
      <c r="I12" s="9"/>
      <c r="J12" s="9"/>
      <c r="K12" s="9"/>
    </row>
    <row r="13" spans="1:11" ht="46.5">
      <c r="A13" s="76" t="s">
        <v>12</v>
      </c>
      <c r="B13" s="9"/>
      <c r="C13" s="9"/>
      <c r="D13" s="9"/>
      <c r="E13" s="9"/>
      <c r="F13" s="9"/>
      <c r="G13" s="9"/>
      <c r="H13" s="9"/>
      <c r="I13" s="9"/>
      <c r="J13" s="9"/>
      <c r="K13" s="9"/>
    </row>
    <row r="14" spans="1:11" ht="15.6">
      <c r="A14" s="11" t="s">
        <v>13</v>
      </c>
    </row>
  </sheetData>
  <hyperlinks>
    <hyperlink ref="A14" location="TableOfContents!A1" display="Back to Table of Contents" xr:uid="{A330FCB1-34C1-47B0-B7E5-D764C732BF0A}"/>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9"/>
  <sheetViews>
    <sheetView tabSelected="1" zoomScaleNormal="100" workbookViewId="0"/>
  </sheetViews>
  <sheetFormatPr defaultColWidth="0" defaultRowHeight="15.6" zeroHeight="1"/>
  <cols>
    <col min="1" max="1" width="146.42578125" style="3" customWidth="1"/>
    <col min="2" max="2" width="24.85546875" style="3" customWidth="1"/>
    <col min="3" max="3" width="11.42578125" style="3" hidden="1" customWidth="1"/>
    <col min="4" max="10" width="0" style="3" hidden="1" customWidth="1"/>
    <col min="11" max="16384" width="11.42578125" style="3" hidden="1"/>
  </cols>
  <sheetData>
    <row r="1" spans="1:10">
      <c r="A1" s="7" t="s">
        <v>14</v>
      </c>
      <c r="B1" s="5"/>
    </row>
    <row r="2" spans="1:10" s="4" customFormat="1">
      <c r="A2" s="8" t="s">
        <v>15</v>
      </c>
      <c r="B2" s="8" t="s">
        <v>16</v>
      </c>
      <c r="C2" s="3" t="s">
        <v>17</v>
      </c>
    </row>
    <row r="3" spans="1:10">
      <c r="A3" s="3" t="s">
        <v>18</v>
      </c>
      <c r="B3" s="153" t="s">
        <v>19</v>
      </c>
      <c r="C3" s="3">
        <v>1</v>
      </c>
    </row>
    <row r="4" spans="1:10" ht="30.95">
      <c r="A4" s="10" t="s">
        <v>20</v>
      </c>
      <c r="B4" s="153" t="s">
        <v>21</v>
      </c>
      <c r="C4" s="3">
        <v>2</v>
      </c>
      <c r="G4" s="6"/>
      <c r="H4" s="6"/>
      <c r="I4" s="6"/>
      <c r="J4" s="6"/>
    </row>
    <row r="5" spans="1:10" ht="30.95">
      <c r="A5" s="10" t="s">
        <v>22</v>
      </c>
      <c r="B5" s="153" t="s">
        <v>23</v>
      </c>
      <c r="C5" s="3">
        <v>3</v>
      </c>
      <c r="G5" s="6"/>
      <c r="H5" s="6"/>
      <c r="I5" s="6"/>
      <c r="J5" s="6"/>
    </row>
    <row r="6" spans="1:10">
      <c r="A6" s="3" t="s">
        <v>24</v>
      </c>
      <c r="B6" s="153" t="s">
        <v>25</v>
      </c>
      <c r="C6" s="3">
        <v>4</v>
      </c>
    </row>
    <row r="7" spans="1:10">
      <c r="A7" s="3" t="s">
        <v>26</v>
      </c>
      <c r="B7" s="153" t="s">
        <v>27</v>
      </c>
      <c r="C7" s="3">
        <v>5</v>
      </c>
    </row>
    <row r="8" spans="1:10">
      <c r="A8" s="3" t="s">
        <v>28</v>
      </c>
      <c r="B8" s="153" t="s">
        <v>29</v>
      </c>
      <c r="C8" s="3">
        <v>6</v>
      </c>
    </row>
    <row r="9" spans="1:10" s="154" customFormat="1">
      <c r="A9" s="154" t="s">
        <v>30</v>
      </c>
    </row>
  </sheetData>
  <mergeCells count="1">
    <mergeCell ref="A9:XFD9"/>
  </mergeCells>
  <hyperlinks>
    <hyperlink ref="B3" location="'Table O.1'!A1" display="Go to Table O.1" xr:uid="{00000000-0004-0000-0200-000000000000}"/>
    <hyperlink ref="B4" location="'Table O.2'!A1" display="Go to Table O.2" xr:uid="{00000000-0004-0000-0200-000001000000}"/>
    <hyperlink ref="B5" location="'Table O.3'!A1" display="Go to Table O.3" xr:uid="{00000000-0004-0000-0200-000002000000}"/>
    <hyperlink ref="B6" location="'Table O.4'!A1" display="Go to Table O.4" xr:uid="{00000000-0004-0000-0200-000003000000}"/>
    <hyperlink ref="B7" location="'Table O.5'!A1" display="Go to Table O.5" xr:uid="{00000000-0004-0000-0200-000004000000}"/>
    <hyperlink ref="B8" location="'Table O.6'!A1" display="Go to Table O.6" xr:uid="{00000000-0004-0000-0200-000005000000}"/>
    <hyperlink ref="A9" location="Intro!A1" display="Back to Intro" xr:uid="{9F7F5A89-1207-449B-B528-67CBDCC72482}"/>
  </hyperlinks>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98"/>
  <sheetViews>
    <sheetView zoomScaleNormal="100" workbookViewId="0">
      <selection sqref="A1:H1"/>
    </sheetView>
  </sheetViews>
  <sheetFormatPr defaultColWidth="0" defaultRowHeight="15.6" zeroHeight="1"/>
  <cols>
    <col min="1" max="1" width="38.5703125" style="3" bestFit="1" customWidth="1"/>
    <col min="2" max="2" width="21" style="56" customWidth="1"/>
    <col min="3" max="3" width="25.42578125" style="3" customWidth="1"/>
    <col min="4" max="4" width="30.42578125" style="3" customWidth="1"/>
    <col min="5" max="5" width="34.5703125" style="3" customWidth="1"/>
    <col min="6" max="6" width="22.42578125" style="3" customWidth="1"/>
    <col min="7" max="7" width="26.5703125" style="3" customWidth="1"/>
    <col min="8" max="8" width="21.5703125" style="3" customWidth="1"/>
    <col min="9" max="9" width="0" style="3" hidden="1" customWidth="1"/>
    <col min="10" max="16384" width="8.5703125" style="3" hidden="1"/>
  </cols>
  <sheetData>
    <row r="1" spans="1:8" ht="23.45" customHeight="1">
      <c r="A1" s="156" t="str">
        <f>T_h001</f>
        <v>Table O.1 Active participants by service district and support type included in plan as at 31 December 2025</v>
      </c>
      <c r="B1" s="156"/>
      <c r="C1" s="156"/>
      <c r="D1" s="156"/>
      <c r="E1" s="156"/>
      <c r="F1" s="156"/>
      <c r="G1" s="156"/>
      <c r="H1" s="156"/>
    </row>
    <row r="2" spans="1:8" s="85" customFormat="1" ht="43.5" customHeight="1" thickBot="1">
      <c r="A2" s="82" t="s">
        <v>31</v>
      </c>
      <c r="B2" s="83" t="s">
        <v>32</v>
      </c>
      <c r="C2" s="84" t="s">
        <v>33</v>
      </c>
      <c r="D2" s="83" t="s">
        <v>34</v>
      </c>
      <c r="E2" s="84" t="s">
        <v>35</v>
      </c>
      <c r="F2" s="83" t="s">
        <v>36</v>
      </c>
      <c r="G2" s="84" t="s">
        <v>37</v>
      </c>
      <c r="H2" s="83" t="s">
        <v>38</v>
      </c>
    </row>
    <row r="3" spans="1:8" ht="15.95" thickBot="1">
      <c r="A3" s="28" t="s">
        <v>39</v>
      </c>
      <c r="B3" s="29">
        <v>185962</v>
      </c>
      <c r="C3" s="41">
        <v>0.82820203351786115</v>
      </c>
      <c r="D3" s="50">
        <v>222009</v>
      </c>
      <c r="E3" s="41">
        <v>0.98874127649340648</v>
      </c>
      <c r="F3" s="50">
        <v>39045</v>
      </c>
      <c r="G3" s="41">
        <v>0.17389116270369695</v>
      </c>
      <c r="H3" s="30">
        <v>224537</v>
      </c>
    </row>
    <row r="4" spans="1:8" s="91" customFormat="1">
      <c r="A4" s="86" t="s">
        <v>40</v>
      </c>
      <c r="B4" s="87">
        <v>30123</v>
      </c>
      <c r="C4" s="88">
        <v>0.82301030026502009</v>
      </c>
      <c r="D4" s="89">
        <v>36016</v>
      </c>
      <c r="E4" s="88">
        <v>0.98401683014125296</v>
      </c>
      <c r="F4" s="89">
        <v>6371</v>
      </c>
      <c r="G4" s="88">
        <v>0.17406628234201252</v>
      </c>
      <c r="H4" s="90">
        <v>36601</v>
      </c>
    </row>
    <row r="5" spans="1:8">
      <c r="A5" s="33" t="s">
        <v>41</v>
      </c>
      <c r="B5" s="31">
        <v>10491</v>
      </c>
      <c r="C5" s="42">
        <v>0.8129407206509105</v>
      </c>
      <c r="D5" s="51">
        <v>12794</v>
      </c>
      <c r="E5" s="42">
        <v>0.99139868268113129</v>
      </c>
      <c r="F5" s="51">
        <v>2047</v>
      </c>
      <c r="G5" s="42">
        <v>0.15862068965517243</v>
      </c>
      <c r="H5" s="32">
        <v>12905</v>
      </c>
    </row>
    <row r="6" spans="1:8" s="91" customFormat="1">
      <c r="A6" s="92" t="s">
        <v>42</v>
      </c>
      <c r="B6" s="87">
        <v>892</v>
      </c>
      <c r="C6" s="88">
        <v>0.87536800785083413</v>
      </c>
      <c r="D6" s="89">
        <v>1013</v>
      </c>
      <c r="E6" s="88">
        <v>0.9941118743866536</v>
      </c>
      <c r="F6" s="89" t="s">
        <v>43</v>
      </c>
      <c r="G6" s="88" t="s">
        <v>44</v>
      </c>
      <c r="H6" s="90">
        <v>1019</v>
      </c>
    </row>
    <row r="7" spans="1:8">
      <c r="A7" s="33" t="s">
        <v>45</v>
      </c>
      <c r="B7" s="31">
        <v>11165</v>
      </c>
      <c r="C7" s="42">
        <v>0.85798816568047342</v>
      </c>
      <c r="D7" s="51">
        <v>12831</v>
      </c>
      <c r="E7" s="42">
        <v>0.98601398601398604</v>
      </c>
      <c r="F7" s="51">
        <v>2564</v>
      </c>
      <c r="G7" s="42">
        <v>0.19703373549527395</v>
      </c>
      <c r="H7" s="32">
        <v>13013</v>
      </c>
    </row>
    <row r="8" spans="1:8" s="91" customFormat="1">
      <c r="A8" s="92" t="s">
        <v>46</v>
      </c>
      <c r="B8" s="87">
        <v>8100</v>
      </c>
      <c r="C8" s="88">
        <v>0.87190527448869748</v>
      </c>
      <c r="D8" s="89">
        <v>9233</v>
      </c>
      <c r="E8" s="88">
        <v>0.99386437029063512</v>
      </c>
      <c r="F8" s="89">
        <v>1432</v>
      </c>
      <c r="G8" s="88">
        <v>0.15414424111948333</v>
      </c>
      <c r="H8" s="90">
        <v>9290</v>
      </c>
    </row>
    <row r="9" spans="1:8">
      <c r="A9" s="33" t="s">
        <v>47</v>
      </c>
      <c r="B9" s="31">
        <v>8920</v>
      </c>
      <c r="C9" s="42">
        <v>0.92101187403200824</v>
      </c>
      <c r="D9" s="51">
        <v>9652</v>
      </c>
      <c r="E9" s="42">
        <v>0.9965926690758905</v>
      </c>
      <c r="F9" s="51">
        <v>1886</v>
      </c>
      <c r="G9" s="42">
        <v>0.19473412493546721</v>
      </c>
      <c r="H9" s="32">
        <v>9685</v>
      </c>
    </row>
    <row r="10" spans="1:8" s="91" customFormat="1">
      <c r="A10" s="92" t="s">
        <v>48</v>
      </c>
      <c r="B10" s="87">
        <v>10584</v>
      </c>
      <c r="C10" s="88">
        <v>0.78093411052903416</v>
      </c>
      <c r="D10" s="89">
        <v>13371</v>
      </c>
      <c r="E10" s="88">
        <v>0.98657123884010922</v>
      </c>
      <c r="F10" s="89">
        <v>2127</v>
      </c>
      <c r="G10" s="88">
        <v>0.15693942300597655</v>
      </c>
      <c r="H10" s="90">
        <v>13553</v>
      </c>
    </row>
    <row r="11" spans="1:8">
      <c r="A11" s="33" t="s">
        <v>49</v>
      </c>
      <c r="B11" s="31">
        <v>12038</v>
      </c>
      <c r="C11" s="42">
        <v>0.80900537634408598</v>
      </c>
      <c r="D11" s="51">
        <v>14693</v>
      </c>
      <c r="E11" s="42">
        <v>0.98743279569892473</v>
      </c>
      <c r="F11" s="51">
        <v>2857</v>
      </c>
      <c r="G11" s="42">
        <v>0.19200268817204302</v>
      </c>
      <c r="H11" s="32">
        <v>14880</v>
      </c>
    </row>
    <row r="12" spans="1:8" s="91" customFormat="1">
      <c r="A12" s="92" t="s">
        <v>50</v>
      </c>
      <c r="B12" s="87">
        <v>10202</v>
      </c>
      <c r="C12" s="88">
        <v>0.92939783183019042</v>
      </c>
      <c r="D12" s="89">
        <v>10919</v>
      </c>
      <c r="E12" s="88">
        <v>0.99471622483374333</v>
      </c>
      <c r="F12" s="89">
        <v>1815</v>
      </c>
      <c r="G12" s="88">
        <v>0.16534572287510249</v>
      </c>
      <c r="H12" s="90">
        <v>10977</v>
      </c>
    </row>
    <row r="13" spans="1:8">
      <c r="A13" s="33" t="s">
        <v>51</v>
      </c>
      <c r="B13" s="31">
        <v>13090</v>
      </c>
      <c r="C13" s="42">
        <v>0.85791060427316812</v>
      </c>
      <c r="D13" s="51">
        <v>15143</v>
      </c>
      <c r="E13" s="42">
        <v>0.99246297024511732</v>
      </c>
      <c r="F13" s="51">
        <v>2663</v>
      </c>
      <c r="G13" s="42">
        <v>0.17453139336741383</v>
      </c>
      <c r="H13" s="32">
        <v>15258</v>
      </c>
    </row>
    <row r="14" spans="1:8" s="91" customFormat="1">
      <c r="A14" s="92" t="s">
        <v>52</v>
      </c>
      <c r="B14" s="87">
        <v>28596</v>
      </c>
      <c r="C14" s="88">
        <v>0.79475278619271283</v>
      </c>
      <c r="D14" s="89">
        <v>35576</v>
      </c>
      <c r="E14" s="88">
        <v>0.9887440593646647</v>
      </c>
      <c r="F14" s="89">
        <v>5999</v>
      </c>
      <c r="G14" s="88">
        <v>0.16672688363302854</v>
      </c>
      <c r="H14" s="90">
        <v>35981</v>
      </c>
    </row>
    <row r="15" spans="1:8">
      <c r="A15" s="33" t="s">
        <v>53</v>
      </c>
      <c r="B15" s="31">
        <v>5277</v>
      </c>
      <c r="C15" s="42">
        <v>0.85540606257091911</v>
      </c>
      <c r="D15" s="51">
        <v>6085</v>
      </c>
      <c r="E15" s="42">
        <v>0.98638353055600581</v>
      </c>
      <c r="F15" s="51">
        <v>1075</v>
      </c>
      <c r="G15" s="42">
        <v>0.17425838871778246</v>
      </c>
      <c r="H15" s="32">
        <v>6169</v>
      </c>
    </row>
    <row r="16" spans="1:8" s="91" customFormat="1">
      <c r="A16" s="92" t="s">
        <v>54</v>
      </c>
      <c r="B16" s="87">
        <v>7627</v>
      </c>
      <c r="C16" s="88">
        <v>0.88500812253423067</v>
      </c>
      <c r="D16" s="89">
        <v>8527</v>
      </c>
      <c r="E16" s="88">
        <v>0.98944070550011609</v>
      </c>
      <c r="F16" s="89">
        <v>1508</v>
      </c>
      <c r="G16" s="88">
        <v>0.17498259456950568</v>
      </c>
      <c r="H16" s="90">
        <v>8618</v>
      </c>
    </row>
    <row r="17" spans="1:8">
      <c r="A17" s="33" t="s">
        <v>55</v>
      </c>
      <c r="B17" s="31">
        <v>7647</v>
      </c>
      <c r="C17" s="42">
        <v>0.85298382598996092</v>
      </c>
      <c r="D17" s="51">
        <v>8891</v>
      </c>
      <c r="E17" s="42">
        <v>0.99174567763524824</v>
      </c>
      <c r="F17" s="51">
        <v>1795</v>
      </c>
      <c r="G17" s="42">
        <v>0.20022308979364195</v>
      </c>
      <c r="H17" s="32">
        <v>8965</v>
      </c>
    </row>
    <row r="18" spans="1:8" s="91" customFormat="1">
      <c r="A18" s="92" t="s">
        <v>56</v>
      </c>
      <c r="B18" s="87">
        <v>21180</v>
      </c>
      <c r="C18" s="88">
        <v>0.76766944545125049</v>
      </c>
      <c r="D18" s="89">
        <v>27232</v>
      </c>
      <c r="E18" s="88">
        <v>0.98702428416092791</v>
      </c>
      <c r="F18" s="89">
        <v>4720</v>
      </c>
      <c r="G18" s="88">
        <v>0.17107647698441464</v>
      </c>
      <c r="H18" s="90">
        <v>27590</v>
      </c>
    </row>
    <row r="19" spans="1:8" ht="15.95" thickBot="1">
      <c r="A19" s="34" t="s">
        <v>57</v>
      </c>
      <c r="B19" s="43">
        <v>30</v>
      </c>
      <c r="C19" s="44">
        <v>0.90909090909090906</v>
      </c>
      <c r="D19" s="52">
        <v>33</v>
      </c>
      <c r="E19" s="44">
        <v>1</v>
      </c>
      <c r="F19" s="52" t="s">
        <v>58</v>
      </c>
      <c r="G19" s="75" t="s">
        <v>44</v>
      </c>
      <c r="H19" s="30">
        <v>33</v>
      </c>
    </row>
    <row r="20" spans="1:8" s="91" customFormat="1" ht="15.95" thickBot="1">
      <c r="A20" s="93" t="s">
        <v>59</v>
      </c>
      <c r="B20" s="94">
        <v>192926</v>
      </c>
      <c r="C20" s="95">
        <v>0.94044183597862963</v>
      </c>
      <c r="D20" s="96">
        <v>203556</v>
      </c>
      <c r="E20" s="95">
        <v>0.99225909604960416</v>
      </c>
      <c r="F20" s="96">
        <v>32236</v>
      </c>
      <c r="G20" s="95">
        <v>0.15713840034317358</v>
      </c>
      <c r="H20" s="97">
        <v>205144</v>
      </c>
    </row>
    <row r="21" spans="1:8">
      <c r="A21" s="37" t="s">
        <v>60</v>
      </c>
      <c r="B21" s="31">
        <v>12646</v>
      </c>
      <c r="C21" s="42">
        <v>0.92841935247045004</v>
      </c>
      <c r="D21" s="51">
        <v>13486</v>
      </c>
      <c r="E21" s="42">
        <v>0.99008883341898535</v>
      </c>
      <c r="F21" s="51">
        <v>2212</v>
      </c>
      <c r="G21" s="42">
        <v>0.16239629983114309</v>
      </c>
      <c r="H21" s="32">
        <v>13621</v>
      </c>
    </row>
    <row r="22" spans="1:8" s="91" customFormat="1">
      <c r="A22" s="92" t="s">
        <v>61</v>
      </c>
      <c r="B22" s="87">
        <v>7535</v>
      </c>
      <c r="C22" s="88">
        <v>0.91344405382470606</v>
      </c>
      <c r="D22" s="89">
        <v>8169</v>
      </c>
      <c r="E22" s="88">
        <v>0.99030185477027521</v>
      </c>
      <c r="F22" s="89">
        <v>1367</v>
      </c>
      <c r="G22" s="88">
        <v>0.16571705661292277</v>
      </c>
      <c r="H22" s="90">
        <v>8249</v>
      </c>
    </row>
    <row r="23" spans="1:8">
      <c r="A23" s="33" t="s">
        <v>62</v>
      </c>
      <c r="B23" s="31">
        <v>10011</v>
      </c>
      <c r="C23" s="42">
        <v>0.93525784753363228</v>
      </c>
      <c r="D23" s="51">
        <v>10625</v>
      </c>
      <c r="E23" s="42">
        <v>0.99261958146487295</v>
      </c>
      <c r="F23" s="51">
        <v>1494</v>
      </c>
      <c r="G23" s="42">
        <v>0.13957399103139012</v>
      </c>
      <c r="H23" s="32">
        <v>10704</v>
      </c>
    </row>
    <row r="24" spans="1:8" s="91" customFormat="1">
      <c r="A24" s="92" t="s">
        <v>63</v>
      </c>
      <c r="B24" s="87">
        <v>18264</v>
      </c>
      <c r="C24" s="88">
        <v>0.93259803921568629</v>
      </c>
      <c r="D24" s="89">
        <v>19388</v>
      </c>
      <c r="E24" s="88">
        <v>0.98999183006535951</v>
      </c>
      <c r="F24" s="89">
        <v>3202</v>
      </c>
      <c r="G24" s="88">
        <v>0.16350081699346405</v>
      </c>
      <c r="H24" s="90">
        <v>19584</v>
      </c>
    </row>
    <row r="25" spans="1:8">
      <c r="A25" s="33" t="s">
        <v>64</v>
      </c>
      <c r="B25" s="31">
        <v>7415</v>
      </c>
      <c r="C25" s="42">
        <v>0.95064102564102559</v>
      </c>
      <c r="D25" s="51">
        <v>7737</v>
      </c>
      <c r="E25" s="42">
        <v>0.99192307692307691</v>
      </c>
      <c r="F25" s="51">
        <v>1228</v>
      </c>
      <c r="G25" s="42">
        <v>0.15743589743589745</v>
      </c>
      <c r="H25" s="32">
        <v>7800</v>
      </c>
    </row>
    <row r="26" spans="1:8" s="91" customFormat="1">
      <c r="A26" s="92" t="s">
        <v>65</v>
      </c>
      <c r="B26" s="87">
        <v>4583</v>
      </c>
      <c r="C26" s="88">
        <v>0.91040921732220903</v>
      </c>
      <c r="D26" s="89">
        <v>4996</v>
      </c>
      <c r="E26" s="88">
        <v>0.99245133094954308</v>
      </c>
      <c r="F26" s="89">
        <v>847</v>
      </c>
      <c r="G26" s="88">
        <v>0.16825586015097338</v>
      </c>
      <c r="H26" s="90">
        <v>5034</v>
      </c>
    </row>
    <row r="27" spans="1:8">
      <c r="A27" s="33" t="s">
        <v>66</v>
      </c>
      <c r="B27" s="31">
        <v>4942</v>
      </c>
      <c r="C27" s="42">
        <v>0.93811693242217165</v>
      </c>
      <c r="D27" s="51">
        <v>5223</v>
      </c>
      <c r="E27" s="42">
        <v>0.99145785876993164</v>
      </c>
      <c r="F27" s="51">
        <v>961</v>
      </c>
      <c r="G27" s="42">
        <v>0.18242217160212604</v>
      </c>
      <c r="H27" s="32">
        <v>5268</v>
      </c>
    </row>
    <row r="28" spans="1:8" s="91" customFormat="1">
      <c r="A28" s="92" t="s">
        <v>67</v>
      </c>
      <c r="B28" s="87">
        <v>12520</v>
      </c>
      <c r="C28" s="88">
        <v>0.93251899299865937</v>
      </c>
      <c r="D28" s="89">
        <v>13268</v>
      </c>
      <c r="E28" s="88">
        <v>0.98823178906599141</v>
      </c>
      <c r="F28" s="89">
        <v>2529</v>
      </c>
      <c r="G28" s="88">
        <v>0.18836585729182184</v>
      </c>
      <c r="H28" s="90">
        <v>13426</v>
      </c>
    </row>
    <row r="29" spans="1:8">
      <c r="A29" s="33" t="s">
        <v>68</v>
      </c>
      <c r="B29" s="31">
        <v>13475</v>
      </c>
      <c r="C29" s="42">
        <v>0.94448727833461832</v>
      </c>
      <c r="D29" s="51">
        <v>14144</v>
      </c>
      <c r="E29" s="42">
        <v>0.99137870610499756</v>
      </c>
      <c r="F29" s="51">
        <v>2342</v>
      </c>
      <c r="G29" s="42">
        <v>0.16415504310646947</v>
      </c>
      <c r="H29" s="32">
        <v>14267</v>
      </c>
    </row>
    <row r="30" spans="1:8" s="91" customFormat="1">
      <c r="A30" s="92" t="s">
        <v>69</v>
      </c>
      <c r="B30" s="87">
        <v>13636</v>
      </c>
      <c r="C30" s="88">
        <v>0.95103919654066116</v>
      </c>
      <c r="D30" s="89">
        <v>14223</v>
      </c>
      <c r="E30" s="88">
        <v>0.99197935555865535</v>
      </c>
      <c r="F30" s="89">
        <v>2052</v>
      </c>
      <c r="G30" s="88">
        <v>0.14311619472729808</v>
      </c>
      <c r="H30" s="90">
        <v>14338</v>
      </c>
    </row>
    <row r="31" spans="1:8">
      <c r="A31" s="33" t="s">
        <v>70</v>
      </c>
      <c r="B31" s="31">
        <v>23723</v>
      </c>
      <c r="C31" s="42">
        <v>0.9564954439158132</v>
      </c>
      <c r="D31" s="51">
        <v>24658</v>
      </c>
      <c r="E31" s="42">
        <v>0.99419401661156359</v>
      </c>
      <c r="F31" s="51">
        <v>4083</v>
      </c>
      <c r="G31" s="42">
        <v>0.16462382065962422</v>
      </c>
      <c r="H31" s="32">
        <v>24802</v>
      </c>
    </row>
    <row r="32" spans="1:8" s="91" customFormat="1">
      <c r="A32" s="92" t="s">
        <v>71</v>
      </c>
      <c r="B32" s="87">
        <v>18903</v>
      </c>
      <c r="C32" s="88">
        <v>0.9481841894060995</v>
      </c>
      <c r="D32" s="89">
        <v>19797</v>
      </c>
      <c r="E32" s="88">
        <v>0.9930276886035313</v>
      </c>
      <c r="F32" s="89">
        <v>3289</v>
      </c>
      <c r="G32" s="88">
        <v>0.1649779293739968</v>
      </c>
      <c r="H32" s="90">
        <v>19936</v>
      </c>
    </row>
    <row r="33" spans="1:8">
      <c r="A33" s="33" t="s">
        <v>72</v>
      </c>
      <c r="B33" s="31">
        <v>13394</v>
      </c>
      <c r="C33" s="42">
        <v>0.94197904212673189</v>
      </c>
      <c r="D33" s="51">
        <v>14136</v>
      </c>
      <c r="E33" s="42">
        <v>0.99416273999578031</v>
      </c>
      <c r="F33" s="51">
        <v>1787</v>
      </c>
      <c r="G33" s="42">
        <v>0.12567691117518812</v>
      </c>
      <c r="H33" s="32">
        <v>14219</v>
      </c>
    </row>
    <row r="34" spans="1:8" s="91" customFormat="1">
      <c r="A34" s="92" t="s">
        <v>73</v>
      </c>
      <c r="B34" s="87">
        <v>19360</v>
      </c>
      <c r="C34" s="88">
        <v>0.94554334554334551</v>
      </c>
      <c r="D34" s="89">
        <v>20341</v>
      </c>
      <c r="E34" s="88">
        <v>0.99345543345543341</v>
      </c>
      <c r="F34" s="89">
        <v>2685</v>
      </c>
      <c r="G34" s="88">
        <v>0.13113553113553114</v>
      </c>
      <c r="H34" s="90">
        <v>20475</v>
      </c>
    </row>
    <row r="35" spans="1:8">
      <c r="A35" s="33" t="s">
        <v>74</v>
      </c>
      <c r="B35" s="31">
        <v>6030</v>
      </c>
      <c r="C35" s="42">
        <v>0.91948764867337607</v>
      </c>
      <c r="D35" s="51">
        <v>6525</v>
      </c>
      <c r="E35" s="42">
        <v>0.99496797804208603</v>
      </c>
      <c r="F35" s="51">
        <v>1036</v>
      </c>
      <c r="G35" s="42">
        <v>0.15797499237572429</v>
      </c>
      <c r="H35" s="32">
        <v>6558</v>
      </c>
    </row>
    <row r="36" spans="1:8" s="91" customFormat="1">
      <c r="A36" s="92" t="s">
        <v>75</v>
      </c>
      <c r="B36" s="87">
        <v>3358</v>
      </c>
      <c r="C36" s="88">
        <v>0.94858757062146892</v>
      </c>
      <c r="D36" s="89">
        <v>3530</v>
      </c>
      <c r="E36" s="88">
        <v>0.99717514124293782</v>
      </c>
      <c r="F36" s="89">
        <v>566</v>
      </c>
      <c r="G36" s="88">
        <v>0.1598870056497175</v>
      </c>
      <c r="H36" s="90">
        <v>3540</v>
      </c>
    </row>
    <row r="37" spans="1:8">
      <c r="A37" s="33" t="s">
        <v>76</v>
      </c>
      <c r="B37" s="31">
        <v>3118</v>
      </c>
      <c r="C37" s="42">
        <v>0.94227863402840739</v>
      </c>
      <c r="D37" s="51">
        <v>3296</v>
      </c>
      <c r="E37" s="42">
        <v>0.99607132064067694</v>
      </c>
      <c r="F37" s="51" t="s">
        <v>77</v>
      </c>
      <c r="G37" s="42" t="s">
        <v>44</v>
      </c>
      <c r="H37" s="32">
        <v>3309</v>
      </c>
    </row>
    <row r="38" spans="1:8" s="91" customFormat="1" ht="15.95" thickBot="1">
      <c r="A38" s="98" t="s">
        <v>78</v>
      </c>
      <c r="B38" s="99">
        <v>13</v>
      </c>
      <c r="C38" s="100">
        <v>0.9285714285714286</v>
      </c>
      <c r="D38" s="101">
        <v>14</v>
      </c>
      <c r="E38" s="100">
        <v>1</v>
      </c>
      <c r="F38" s="101" t="s">
        <v>58</v>
      </c>
      <c r="G38" s="100" t="s">
        <v>44</v>
      </c>
      <c r="H38" s="97">
        <v>14</v>
      </c>
    </row>
    <row r="39" spans="1:8" ht="15.95" thickBot="1">
      <c r="A39" s="28" t="s">
        <v>79</v>
      </c>
      <c r="B39" s="35">
        <v>152879</v>
      </c>
      <c r="C39" s="45">
        <v>0.9372065080124079</v>
      </c>
      <c r="D39" s="53">
        <v>162448</v>
      </c>
      <c r="E39" s="45">
        <v>0.99586812324517848</v>
      </c>
      <c r="F39" s="53">
        <v>27911</v>
      </c>
      <c r="G39" s="45">
        <v>0.17110506246858179</v>
      </c>
      <c r="H39" s="30">
        <v>163122</v>
      </c>
    </row>
    <row r="40" spans="1:8" s="91" customFormat="1">
      <c r="A40" s="102" t="s">
        <v>80</v>
      </c>
      <c r="B40" s="103" t="s">
        <v>81</v>
      </c>
      <c r="C40" s="104" t="s">
        <v>44</v>
      </c>
      <c r="D40" s="105" t="s">
        <v>82</v>
      </c>
      <c r="E40" s="104" t="s">
        <v>44</v>
      </c>
      <c r="F40" s="105" t="s">
        <v>83</v>
      </c>
      <c r="G40" s="104" t="s">
        <v>44</v>
      </c>
      <c r="H40" s="106" t="s">
        <v>84</v>
      </c>
    </row>
    <row r="41" spans="1:8">
      <c r="A41" s="33" t="s">
        <v>85</v>
      </c>
      <c r="B41" s="31">
        <v>12662</v>
      </c>
      <c r="C41" s="42">
        <v>0.93185163379452463</v>
      </c>
      <c r="D41" s="51">
        <v>13543</v>
      </c>
      <c r="E41" s="42">
        <v>0.99668825434206654</v>
      </c>
      <c r="F41" s="51">
        <v>2166</v>
      </c>
      <c r="G41" s="42">
        <v>0.15940535766853106</v>
      </c>
      <c r="H41" s="32">
        <v>13588</v>
      </c>
    </row>
    <row r="42" spans="1:8" s="91" customFormat="1">
      <c r="A42" s="92" t="s">
        <v>86</v>
      </c>
      <c r="B42" s="87">
        <v>4488</v>
      </c>
      <c r="C42" s="88">
        <v>0.93519483225672018</v>
      </c>
      <c r="D42" s="89">
        <v>4775</v>
      </c>
      <c r="E42" s="88">
        <v>0.99499895811627426</v>
      </c>
      <c r="F42" s="89">
        <v>940</v>
      </c>
      <c r="G42" s="88">
        <v>0.19587414044592624</v>
      </c>
      <c r="H42" s="90">
        <v>4799</v>
      </c>
    </row>
    <row r="43" spans="1:8">
      <c r="A43" s="33" t="s">
        <v>87</v>
      </c>
      <c r="B43" s="31">
        <v>8901</v>
      </c>
      <c r="C43" s="42">
        <v>0.94320228886298607</v>
      </c>
      <c r="D43" s="51">
        <v>9395</v>
      </c>
      <c r="E43" s="42">
        <v>0.9955494330825474</v>
      </c>
      <c r="F43" s="51">
        <v>1856</v>
      </c>
      <c r="G43" s="42">
        <v>0.19667267139980926</v>
      </c>
      <c r="H43" s="32">
        <v>9437</v>
      </c>
    </row>
    <row r="44" spans="1:8" s="91" customFormat="1">
      <c r="A44" s="92" t="s">
        <v>88</v>
      </c>
      <c r="B44" s="87">
        <v>8529</v>
      </c>
      <c r="C44" s="88">
        <v>0.9379742659188387</v>
      </c>
      <c r="D44" s="89">
        <v>9058</v>
      </c>
      <c r="E44" s="88">
        <v>0.99615088529638185</v>
      </c>
      <c r="F44" s="89">
        <v>1649</v>
      </c>
      <c r="G44" s="88">
        <v>0.18134828989332455</v>
      </c>
      <c r="H44" s="90">
        <v>9093</v>
      </c>
    </row>
    <row r="45" spans="1:8">
      <c r="A45" s="33" t="s">
        <v>89</v>
      </c>
      <c r="B45" s="31">
        <v>7933</v>
      </c>
      <c r="C45" s="42">
        <v>0.89871983686416679</v>
      </c>
      <c r="D45" s="51">
        <v>8765</v>
      </c>
      <c r="E45" s="42">
        <v>0.9929760960688796</v>
      </c>
      <c r="F45" s="51">
        <v>1355</v>
      </c>
      <c r="G45" s="42">
        <v>0.15350628752690609</v>
      </c>
      <c r="H45" s="32">
        <v>8827</v>
      </c>
    </row>
    <row r="46" spans="1:8" s="91" customFormat="1">
      <c r="A46" s="92" t="s">
        <v>90</v>
      </c>
      <c r="B46" s="87">
        <v>18369</v>
      </c>
      <c r="C46" s="88">
        <v>0.94069749577508066</v>
      </c>
      <c r="D46" s="89">
        <v>19475</v>
      </c>
      <c r="E46" s="88">
        <v>0.99733702053566853</v>
      </c>
      <c r="F46" s="89">
        <v>3011</v>
      </c>
      <c r="G46" s="88">
        <v>0.15419675321349927</v>
      </c>
      <c r="H46" s="90">
        <v>19527</v>
      </c>
    </row>
    <row r="47" spans="1:8">
      <c r="A47" s="33" t="s">
        <v>91</v>
      </c>
      <c r="B47" s="31">
        <v>27996</v>
      </c>
      <c r="C47" s="42">
        <v>0.94227727104439429</v>
      </c>
      <c r="D47" s="51">
        <v>29572</v>
      </c>
      <c r="E47" s="42">
        <v>0.99532159806132414</v>
      </c>
      <c r="F47" s="51">
        <v>5033</v>
      </c>
      <c r="G47" s="42">
        <v>0.16939853926155296</v>
      </c>
      <c r="H47" s="32">
        <v>29711</v>
      </c>
    </row>
    <row r="48" spans="1:8" s="91" customFormat="1">
      <c r="A48" s="92" t="s">
        <v>92</v>
      </c>
      <c r="B48" s="87">
        <v>7517</v>
      </c>
      <c r="C48" s="88">
        <v>0.95091714104996838</v>
      </c>
      <c r="D48" s="89">
        <v>7871</v>
      </c>
      <c r="E48" s="88">
        <v>0.99569892473118282</v>
      </c>
      <c r="F48" s="89">
        <v>1532</v>
      </c>
      <c r="G48" s="88">
        <v>0.19380139152435166</v>
      </c>
      <c r="H48" s="90">
        <v>7905</v>
      </c>
    </row>
    <row r="49" spans="1:8">
      <c r="A49" s="33" t="s">
        <v>93</v>
      </c>
      <c r="B49" s="31">
        <v>5715</v>
      </c>
      <c r="C49" s="42">
        <v>0.93290891283055832</v>
      </c>
      <c r="D49" s="51">
        <v>6098</v>
      </c>
      <c r="E49" s="42">
        <v>0.99542931766242249</v>
      </c>
      <c r="F49" s="51">
        <v>1124</v>
      </c>
      <c r="G49" s="42">
        <v>0.18348024812275546</v>
      </c>
      <c r="H49" s="32">
        <v>6126</v>
      </c>
    </row>
    <row r="50" spans="1:8" s="91" customFormat="1">
      <c r="A50" s="92" t="s">
        <v>94</v>
      </c>
      <c r="B50" s="87">
        <v>15872</v>
      </c>
      <c r="C50" s="88">
        <v>0.94324597373269148</v>
      </c>
      <c r="D50" s="89">
        <v>16736</v>
      </c>
      <c r="E50" s="88">
        <v>0.99459202472217267</v>
      </c>
      <c r="F50" s="89">
        <v>2741</v>
      </c>
      <c r="G50" s="88">
        <v>0.16289296963213881</v>
      </c>
      <c r="H50" s="90">
        <v>16827</v>
      </c>
    </row>
    <row r="51" spans="1:8">
      <c r="A51" s="33" t="s">
        <v>95</v>
      </c>
      <c r="B51" s="31">
        <v>17311</v>
      </c>
      <c r="C51" s="42">
        <v>0.92207307979120057</v>
      </c>
      <c r="D51" s="51">
        <v>18734</v>
      </c>
      <c r="E51" s="42">
        <v>0.99786939384254825</v>
      </c>
      <c r="F51" s="51">
        <v>3012</v>
      </c>
      <c r="G51" s="42">
        <v>0.16043464365612017</v>
      </c>
      <c r="H51" s="32">
        <v>18774</v>
      </c>
    </row>
    <row r="52" spans="1:8" s="91" customFormat="1">
      <c r="A52" s="92" t="s">
        <v>96</v>
      </c>
      <c r="B52" s="87">
        <v>13736</v>
      </c>
      <c r="C52" s="88">
        <v>0.95441912173429688</v>
      </c>
      <c r="D52" s="89">
        <v>14339</v>
      </c>
      <c r="E52" s="88">
        <v>0.99631739855475265</v>
      </c>
      <c r="F52" s="89">
        <v>2657</v>
      </c>
      <c r="G52" s="88">
        <v>0.18461645358532519</v>
      </c>
      <c r="H52" s="107">
        <v>14392</v>
      </c>
    </row>
    <row r="53" spans="1:8" ht="15.95" thickBot="1">
      <c r="A53" s="34" t="s">
        <v>97</v>
      </c>
      <c r="B53" s="43" t="s">
        <v>58</v>
      </c>
      <c r="C53" s="48" t="s">
        <v>44</v>
      </c>
      <c r="D53" s="52" t="s">
        <v>58</v>
      </c>
      <c r="E53" s="48" t="s">
        <v>44</v>
      </c>
      <c r="F53" s="52" t="s">
        <v>58</v>
      </c>
      <c r="G53" s="48" t="s">
        <v>44</v>
      </c>
      <c r="H53" s="30" t="s">
        <v>58</v>
      </c>
    </row>
    <row r="54" spans="1:8" s="91" customFormat="1" ht="15.95" thickBot="1">
      <c r="A54" s="93" t="s">
        <v>98</v>
      </c>
      <c r="B54" s="108">
        <v>60363</v>
      </c>
      <c r="C54" s="109">
        <v>0.89169067139375136</v>
      </c>
      <c r="D54" s="110">
        <v>67035</v>
      </c>
      <c r="E54" s="109">
        <v>0.99025038776866825</v>
      </c>
      <c r="F54" s="110">
        <v>14281</v>
      </c>
      <c r="G54" s="109">
        <v>0.21096092769037594</v>
      </c>
      <c r="H54" s="111">
        <v>67695</v>
      </c>
    </row>
    <row r="55" spans="1:8">
      <c r="A55" s="37" t="s">
        <v>99</v>
      </c>
      <c r="B55" s="46">
        <v>8707</v>
      </c>
      <c r="C55" s="47">
        <v>0.88288379639018455</v>
      </c>
      <c r="D55" s="54">
        <v>9763</v>
      </c>
      <c r="E55" s="47">
        <v>0.98996146826201581</v>
      </c>
      <c r="F55" s="54">
        <v>2240</v>
      </c>
      <c r="G55" s="47">
        <v>0.22713445548570269</v>
      </c>
      <c r="H55" s="32">
        <v>9862</v>
      </c>
    </row>
    <row r="56" spans="1:8" s="91" customFormat="1">
      <c r="A56" s="92" t="s">
        <v>100</v>
      </c>
      <c r="B56" s="87">
        <v>1425</v>
      </c>
      <c r="C56" s="88">
        <v>0.88564325668116839</v>
      </c>
      <c r="D56" s="89">
        <v>1602</v>
      </c>
      <c r="E56" s="88">
        <v>0.99564947172156615</v>
      </c>
      <c r="F56" s="89">
        <v>357</v>
      </c>
      <c r="G56" s="88">
        <v>0.2218769422001243</v>
      </c>
      <c r="H56" s="90">
        <v>1609</v>
      </c>
    </row>
    <row r="57" spans="1:8">
      <c r="A57" s="33" t="s">
        <v>101</v>
      </c>
      <c r="B57" s="31">
        <v>9910</v>
      </c>
      <c r="C57" s="42">
        <v>0.87228236950972626</v>
      </c>
      <c r="D57" s="51">
        <v>11238</v>
      </c>
      <c r="E57" s="42">
        <v>0.98917348824927387</v>
      </c>
      <c r="F57" s="51">
        <v>2247</v>
      </c>
      <c r="G57" s="42">
        <v>0.1977818853974122</v>
      </c>
      <c r="H57" s="32">
        <v>11361</v>
      </c>
    </row>
    <row r="58" spans="1:8" s="91" customFormat="1">
      <c r="A58" s="92" t="s">
        <v>102</v>
      </c>
      <c r="B58" s="87">
        <v>7596</v>
      </c>
      <c r="C58" s="88">
        <v>0.89596602972399153</v>
      </c>
      <c r="D58" s="89">
        <v>8370</v>
      </c>
      <c r="E58" s="88">
        <v>0.98726114649681529</v>
      </c>
      <c r="F58" s="89">
        <v>1719</v>
      </c>
      <c r="G58" s="88">
        <v>0.20276008492569003</v>
      </c>
      <c r="H58" s="90">
        <v>8478</v>
      </c>
    </row>
    <row r="59" spans="1:8">
      <c r="A59" s="33" t="s">
        <v>103</v>
      </c>
      <c r="B59" s="31">
        <v>4856</v>
      </c>
      <c r="C59" s="42">
        <v>0.90394638868205512</v>
      </c>
      <c r="D59" s="51">
        <v>5310</v>
      </c>
      <c r="E59" s="42">
        <v>0.9884586746090841</v>
      </c>
      <c r="F59" s="51">
        <v>1058</v>
      </c>
      <c r="G59" s="42">
        <v>0.19694713328369323</v>
      </c>
      <c r="H59" s="32">
        <v>5372</v>
      </c>
    </row>
    <row r="60" spans="1:8" s="91" customFormat="1">
      <c r="A60" s="92" t="s">
        <v>104</v>
      </c>
      <c r="B60" s="87">
        <v>983</v>
      </c>
      <c r="C60" s="88">
        <v>0.84887737478411052</v>
      </c>
      <c r="D60" s="89">
        <v>1154</v>
      </c>
      <c r="E60" s="88">
        <v>0.99654576856649391</v>
      </c>
      <c r="F60" s="89" t="s">
        <v>105</v>
      </c>
      <c r="G60" s="88" t="s">
        <v>44</v>
      </c>
      <c r="H60" s="90">
        <v>1158</v>
      </c>
    </row>
    <row r="61" spans="1:8">
      <c r="A61" s="33" t="s">
        <v>106</v>
      </c>
      <c r="B61" s="31">
        <v>8461</v>
      </c>
      <c r="C61" s="42">
        <v>0.8886671568112593</v>
      </c>
      <c r="D61" s="51">
        <v>9436</v>
      </c>
      <c r="E61" s="42">
        <v>0.99107236634807272</v>
      </c>
      <c r="F61" s="51">
        <v>2001</v>
      </c>
      <c r="G61" s="42">
        <v>0.21016699926478311</v>
      </c>
      <c r="H61" s="32">
        <v>9521</v>
      </c>
    </row>
    <row r="62" spans="1:8" s="91" customFormat="1">
      <c r="A62" s="92" t="s">
        <v>107</v>
      </c>
      <c r="B62" s="87">
        <v>1795</v>
      </c>
      <c r="C62" s="88">
        <v>0.87009209888511874</v>
      </c>
      <c r="D62" s="89">
        <v>2060</v>
      </c>
      <c r="E62" s="88">
        <v>0.99854580707707219</v>
      </c>
      <c r="F62" s="89">
        <v>404</v>
      </c>
      <c r="G62" s="88">
        <v>0.19583131362094039</v>
      </c>
      <c r="H62" s="90">
        <v>2063</v>
      </c>
    </row>
    <row r="63" spans="1:8">
      <c r="A63" s="33" t="s">
        <v>108</v>
      </c>
      <c r="B63" s="31">
        <v>6943</v>
      </c>
      <c r="C63" s="42">
        <v>0.9231485174843771</v>
      </c>
      <c r="D63" s="51">
        <v>7452</v>
      </c>
      <c r="E63" s="42">
        <v>0.99082568807339455</v>
      </c>
      <c r="F63" s="51">
        <v>1868</v>
      </c>
      <c r="G63" s="42">
        <v>0.24837122723042149</v>
      </c>
      <c r="H63" s="32">
        <v>7521</v>
      </c>
    </row>
    <row r="64" spans="1:8" s="91" customFormat="1">
      <c r="A64" s="92" t="s">
        <v>109</v>
      </c>
      <c r="B64" s="87">
        <v>6786</v>
      </c>
      <c r="C64" s="88">
        <v>0.91332436069986545</v>
      </c>
      <c r="D64" s="89">
        <v>7361</v>
      </c>
      <c r="E64" s="88">
        <v>0.99071332436069992</v>
      </c>
      <c r="F64" s="89">
        <v>1590</v>
      </c>
      <c r="G64" s="88">
        <v>0.21399730820995963</v>
      </c>
      <c r="H64" s="90">
        <v>7430</v>
      </c>
    </row>
    <row r="65" spans="1:8">
      <c r="A65" s="33" t="s">
        <v>110</v>
      </c>
      <c r="B65" s="31">
        <v>1418</v>
      </c>
      <c r="C65" s="42">
        <v>0.89520202020202022</v>
      </c>
      <c r="D65" s="51">
        <v>1563</v>
      </c>
      <c r="E65" s="42">
        <v>0.9867424242424242</v>
      </c>
      <c r="F65" s="51">
        <v>321</v>
      </c>
      <c r="G65" s="42">
        <v>0.20265151515151514</v>
      </c>
      <c r="H65" s="32">
        <v>1584</v>
      </c>
    </row>
    <row r="66" spans="1:8" s="91" customFormat="1">
      <c r="A66" s="92" t="s">
        <v>111</v>
      </c>
      <c r="B66" s="87">
        <v>1466</v>
      </c>
      <c r="C66" s="88">
        <v>0.85331781140861462</v>
      </c>
      <c r="D66" s="89">
        <v>1708</v>
      </c>
      <c r="E66" s="88">
        <v>0.99417927823050056</v>
      </c>
      <c r="F66" s="89">
        <v>282</v>
      </c>
      <c r="G66" s="88">
        <v>0.16414435389988358</v>
      </c>
      <c r="H66" s="90">
        <v>1718</v>
      </c>
    </row>
    <row r="67" spans="1:8" ht="15.95" thickBot="1">
      <c r="A67" s="34" t="s">
        <v>112</v>
      </c>
      <c r="B67" s="43">
        <v>17</v>
      </c>
      <c r="C67" s="48">
        <v>0.94444444444444442</v>
      </c>
      <c r="D67" s="52">
        <v>18</v>
      </c>
      <c r="E67" s="48">
        <v>1</v>
      </c>
      <c r="F67" s="52" t="s">
        <v>58</v>
      </c>
      <c r="G67" s="48" t="s">
        <v>44</v>
      </c>
      <c r="H67" s="30">
        <v>18</v>
      </c>
    </row>
    <row r="68" spans="1:8" s="91" customFormat="1" ht="15.95" thickBot="1">
      <c r="A68" s="93" t="s">
        <v>113</v>
      </c>
      <c r="B68" s="108">
        <v>60116</v>
      </c>
      <c r="C68" s="109">
        <v>0.92155810709303576</v>
      </c>
      <c r="D68" s="110">
        <v>64815</v>
      </c>
      <c r="E68" s="109">
        <v>0.99359220026673611</v>
      </c>
      <c r="F68" s="110">
        <v>11254</v>
      </c>
      <c r="G68" s="109">
        <v>0.172520043536247</v>
      </c>
      <c r="H68" s="111">
        <v>65233</v>
      </c>
    </row>
    <row r="69" spans="1:8">
      <c r="A69" s="37" t="s">
        <v>114</v>
      </c>
      <c r="B69" s="31">
        <v>2518</v>
      </c>
      <c r="C69" s="73">
        <v>0.90804183195095567</v>
      </c>
      <c r="D69" s="51">
        <v>2738</v>
      </c>
      <c r="E69" s="42">
        <v>0.9873782906599351</v>
      </c>
      <c r="F69" s="51">
        <v>374</v>
      </c>
      <c r="G69" s="73">
        <v>0.13487197980526505</v>
      </c>
      <c r="H69" s="32">
        <v>2773</v>
      </c>
    </row>
    <row r="70" spans="1:8" s="91" customFormat="1">
      <c r="A70" s="92" t="s">
        <v>115</v>
      </c>
      <c r="B70" s="87">
        <v>3039</v>
      </c>
      <c r="C70" s="112">
        <v>0.90285204991087342</v>
      </c>
      <c r="D70" s="89">
        <v>3351</v>
      </c>
      <c r="E70" s="88">
        <v>0.99554367201426019</v>
      </c>
      <c r="F70" s="89">
        <v>460</v>
      </c>
      <c r="G70" s="112">
        <v>0.13666072489601902</v>
      </c>
      <c r="H70" s="90">
        <v>3366</v>
      </c>
    </row>
    <row r="71" spans="1:8">
      <c r="A71" s="33" t="s">
        <v>116</v>
      </c>
      <c r="B71" s="31">
        <v>4880</v>
      </c>
      <c r="C71" s="73">
        <v>0.90689462925106856</v>
      </c>
      <c r="D71" s="51">
        <v>5355</v>
      </c>
      <c r="E71" s="42">
        <v>0.99516818435235088</v>
      </c>
      <c r="F71" s="51">
        <v>981</v>
      </c>
      <c r="G71" s="73">
        <v>0.18230812116706932</v>
      </c>
      <c r="H71" s="32">
        <v>5381</v>
      </c>
    </row>
    <row r="72" spans="1:8" s="91" customFormat="1">
      <c r="A72" s="92" t="s">
        <v>117</v>
      </c>
      <c r="B72" s="87">
        <v>1759</v>
      </c>
      <c r="C72" s="112">
        <v>0.92239119035133721</v>
      </c>
      <c r="D72" s="89">
        <v>1890</v>
      </c>
      <c r="E72" s="88">
        <v>0.99108547456738327</v>
      </c>
      <c r="F72" s="89">
        <v>348</v>
      </c>
      <c r="G72" s="112">
        <v>0.18248557944415311</v>
      </c>
      <c r="H72" s="90">
        <v>1907</v>
      </c>
    </row>
    <row r="73" spans="1:8">
      <c r="A73" s="33" t="s">
        <v>118</v>
      </c>
      <c r="B73" s="31">
        <v>696</v>
      </c>
      <c r="C73" s="73">
        <v>0.93800539083557954</v>
      </c>
      <c r="D73" s="51">
        <v>737</v>
      </c>
      <c r="E73" s="42">
        <v>0.99326145552560652</v>
      </c>
      <c r="F73" s="51" t="s">
        <v>119</v>
      </c>
      <c r="G73" s="73" t="s">
        <v>44</v>
      </c>
      <c r="H73" s="32">
        <v>742</v>
      </c>
    </row>
    <row r="74" spans="1:8" s="91" customFormat="1">
      <c r="A74" s="92" t="s">
        <v>120</v>
      </c>
      <c r="B74" s="87">
        <v>1816</v>
      </c>
      <c r="C74" s="112">
        <v>0.92229558151345858</v>
      </c>
      <c r="D74" s="89">
        <v>1957</v>
      </c>
      <c r="E74" s="88">
        <v>0.99390553580497709</v>
      </c>
      <c r="F74" s="89">
        <v>369</v>
      </c>
      <c r="G74" s="112">
        <v>0.18740477399695277</v>
      </c>
      <c r="H74" s="90">
        <v>1969</v>
      </c>
    </row>
    <row r="75" spans="1:8">
      <c r="A75" s="33" t="s">
        <v>121</v>
      </c>
      <c r="B75" s="31">
        <v>1966</v>
      </c>
      <c r="C75" s="73">
        <v>0.92955082742316786</v>
      </c>
      <c r="D75" s="51">
        <v>2095</v>
      </c>
      <c r="E75" s="42">
        <v>0.99054373522458627</v>
      </c>
      <c r="F75" s="51">
        <v>379</v>
      </c>
      <c r="G75" s="73">
        <v>0.17919621749408984</v>
      </c>
      <c r="H75" s="32">
        <v>2115</v>
      </c>
    </row>
    <row r="76" spans="1:8" s="91" customFormat="1">
      <c r="A76" s="92" t="s">
        <v>122</v>
      </c>
      <c r="B76" s="87">
        <v>2466</v>
      </c>
      <c r="C76" s="112">
        <v>0.92014925373134326</v>
      </c>
      <c r="D76" s="89">
        <v>2643</v>
      </c>
      <c r="E76" s="88">
        <v>0.98619402985074622</v>
      </c>
      <c r="F76" s="89">
        <v>473</v>
      </c>
      <c r="G76" s="112">
        <v>0.17649253731343284</v>
      </c>
      <c r="H76" s="90">
        <v>2680</v>
      </c>
    </row>
    <row r="77" spans="1:8">
      <c r="A77" s="33" t="s">
        <v>123</v>
      </c>
      <c r="B77" s="31">
        <v>20329</v>
      </c>
      <c r="C77" s="73">
        <v>0.91986425339366518</v>
      </c>
      <c r="D77" s="51">
        <v>21937</v>
      </c>
      <c r="E77" s="42">
        <v>0.99262443438914028</v>
      </c>
      <c r="F77" s="51">
        <v>3767</v>
      </c>
      <c r="G77" s="73">
        <v>0.17045248868778282</v>
      </c>
      <c r="H77" s="32">
        <v>22100</v>
      </c>
    </row>
    <row r="78" spans="1:8" s="91" customFormat="1">
      <c r="A78" s="92" t="s">
        <v>124</v>
      </c>
      <c r="B78" s="87">
        <v>13223</v>
      </c>
      <c r="C78" s="112">
        <v>0.93054187192118232</v>
      </c>
      <c r="D78" s="89">
        <v>14162</v>
      </c>
      <c r="E78" s="88">
        <v>0.99662209711470795</v>
      </c>
      <c r="F78" s="89">
        <v>2502</v>
      </c>
      <c r="G78" s="112">
        <v>0.176073187895848</v>
      </c>
      <c r="H78" s="90">
        <v>14210</v>
      </c>
    </row>
    <row r="79" spans="1:8">
      <c r="A79" s="33" t="s">
        <v>125</v>
      </c>
      <c r="B79" s="31">
        <v>5153</v>
      </c>
      <c r="C79" s="73">
        <v>0.92863579023247433</v>
      </c>
      <c r="D79" s="51">
        <v>5520</v>
      </c>
      <c r="E79" s="42">
        <v>0.9947738331230852</v>
      </c>
      <c r="F79" s="51">
        <v>1040</v>
      </c>
      <c r="G79" s="73">
        <v>0.18742115696521897</v>
      </c>
      <c r="H79" s="32">
        <v>5549</v>
      </c>
    </row>
    <row r="80" spans="1:8" s="91" customFormat="1">
      <c r="A80" s="92" t="s">
        <v>126</v>
      </c>
      <c r="B80" s="87">
        <v>2224</v>
      </c>
      <c r="C80" s="112">
        <v>0.93054393305439331</v>
      </c>
      <c r="D80" s="89">
        <v>2380</v>
      </c>
      <c r="E80" s="88">
        <v>0.99581589958159</v>
      </c>
      <c r="F80" s="89">
        <v>438</v>
      </c>
      <c r="G80" s="112">
        <v>0.18326359832635983</v>
      </c>
      <c r="H80" s="90">
        <v>2390</v>
      </c>
    </row>
    <row r="81" spans="1:8" ht="15.95" thickBot="1">
      <c r="A81" s="34" t="s">
        <v>127</v>
      </c>
      <c r="B81" s="43">
        <v>47</v>
      </c>
      <c r="C81" s="48">
        <v>0.92156862745098034</v>
      </c>
      <c r="D81" s="52">
        <v>50</v>
      </c>
      <c r="E81" s="48">
        <v>0.98039215686274506</v>
      </c>
      <c r="F81" s="52" t="s">
        <v>58</v>
      </c>
      <c r="G81" s="48" t="s">
        <v>44</v>
      </c>
      <c r="H81" s="30">
        <v>51</v>
      </c>
    </row>
    <row r="82" spans="1:8" s="91" customFormat="1" ht="15.95" thickBot="1">
      <c r="A82" s="93" t="s">
        <v>128</v>
      </c>
      <c r="B82" s="94">
        <v>15173</v>
      </c>
      <c r="C82" s="95">
        <v>0.92298801630269478</v>
      </c>
      <c r="D82" s="96">
        <v>16196</v>
      </c>
      <c r="E82" s="95">
        <v>0.98521807895857416</v>
      </c>
      <c r="F82" s="96">
        <v>2973</v>
      </c>
      <c r="G82" s="95">
        <v>0.18085041669201291</v>
      </c>
      <c r="H82" s="97">
        <v>16439</v>
      </c>
    </row>
    <row r="83" spans="1:8">
      <c r="A83" s="37" t="s">
        <v>129</v>
      </c>
      <c r="B83" s="31">
        <v>4393</v>
      </c>
      <c r="C83" s="42">
        <v>0.94149164166309474</v>
      </c>
      <c r="D83" s="51">
        <v>4631</v>
      </c>
      <c r="E83" s="42">
        <v>0.99249892841834553</v>
      </c>
      <c r="F83" s="51">
        <v>896</v>
      </c>
      <c r="G83" s="73">
        <v>0.19202743249035575</v>
      </c>
      <c r="H83" s="32">
        <v>4666</v>
      </c>
    </row>
    <row r="84" spans="1:8" s="91" customFormat="1">
      <c r="A84" s="92" t="s">
        <v>130</v>
      </c>
      <c r="B84" s="87">
        <v>3295</v>
      </c>
      <c r="C84" s="88">
        <v>0.91375485302273984</v>
      </c>
      <c r="D84" s="89">
        <v>3558</v>
      </c>
      <c r="E84" s="88">
        <v>0.98668885191347755</v>
      </c>
      <c r="F84" s="89">
        <v>690</v>
      </c>
      <c r="G84" s="112">
        <v>0.1913477537437604</v>
      </c>
      <c r="H84" s="90">
        <v>3606</v>
      </c>
    </row>
    <row r="85" spans="1:8">
      <c r="A85" s="33" t="s">
        <v>131</v>
      </c>
      <c r="B85" s="31">
        <v>3390</v>
      </c>
      <c r="C85" s="42">
        <v>0.8999203610299974</v>
      </c>
      <c r="D85" s="51">
        <v>3693</v>
      </c>
      <c r="E85" s="42">
        <v>0.98035572073267852</v>
      </c>
      <c r="F85" s="51">
        <v>661</v>
      </c>
      <c r="G85" s="73">
        <v>0.17547119723918236</v>
      </c>
      <c r="H85" s="32">
        <v>3767</v>
      </c>
    </row>
    <row r="86" spans="1:8" s="91" customFormat="1">
      <c r="A86" s="92" t="s">
        <v>132</v>
      </c>
      <c r="B86" s="87">
        <v>4095</v>
      </c>
      <c r="C86" s="88">
        <v>0.93068181818181817</v>
      </c>
      <c r="D86" s="89">
        <v>4314</v>
      </c>
      <c r="E86" s="88">
        <v>0.98045454545454547</v>
      </c>
      <c r="F86" s="89">
        <v>726</v>
      </c>
      <c r="G86" s="112">
        <v>0.16500000000000001</v>
      </c>
      <c r="H86" s="90">
        <v>4400</v>
      </c>
    </row>
    <row r="87" spans="1:8" ht="15.95" thickBot="1">
      <c r="A87" s="34" t="s">
        <v>133</v>
      </c>
      <c r="B87" s="43">
        <v>0</v>
      </c>
      <c r="C87" s="48" t="s">
        <v>134</v>
      </c>
      <c r="D87" s="52">
        <v>0</v>
      </c>
      <c r="E87" s="48" t="s">
        <v>134</v>
      </c>
      <c r="F87" s="52">
        <v>0</v>
      </c>
      <c r="G87" s="48" t="s">
        <v>134</v>
      </c>
      <c r="H87" s="32">
        <v>0</v>
      </c>
    </row>
    <row r="88" spans="1:8" s="91" customFormat="1" ht="15.95" thickBot="1">
      <c r="A88" s="93" t="s">
        <v>135</v>
      </c>
      <c r="B88" s="94">
        <v>10961</v>
      </c>
      <c r="C88" s="95">
        <v>0.88174724479124766</v>
      </c>
      <c r="D88" s="96">
        <v>12306</v>
      </c>
      <c r="E88" s="95">
        <v>0.98994449360469794</v>
      </c>
      <c r="F88" s="96">
        <v>2006</v>
      </c>
      <c r="G88" s="95">
        <v>0.16137076663180758</v>
      </c>
      <c r="H88" s="111">
        <v>12431</v>
      </c>
    </row>
    <row r="89" spans="1:8">
      <c r="A89" s="37" t="s">
        <v>135</v>
      </c>
      <c r="B89" s="31" t="s">
        <v>136</v>
      </c>
      <c r="C89" s="42" t="s">
        <v>44</v>
      </c>
      <c r="D89" s="51" t="s">
        <v>137</v>
      </c>
      <c r="E89" s="42" t="s">
        <v>44</v>
      </c>
      <c r="F89" s="51" t="s">
        <v>138</v>
      </c>
      <c r="G89" s="42" t="s">
        <v>44</v>
      </c>
      <c r="H89" s="32" t="s">
        <v>139</v>
      </c>
    </row>
    <row r="90" spans="1:8" s="91" customFormat="1" ht="15.95" thickBot="1">
      <c r="A90" s="98" t="s">
        <v>140</v>
      </c>
      <c r="B90" s="99" t="s">
        <v>58</v>
      </c>
      <c r="C90" s="100" t="s">
        <v>44</v>
      </c>
      <c r="D90" s="101" t="s">
        <v>58</v>
      </c>
      <c r="E90" s="100" t="s">
        <v>44</v>
      </c>
      <c r="F90" s="101" t="s">
        <v>58</v>
      </c>
      <c r="G90" s="100" t="s">
        <v>44</v>
      </c>
      <c r="H90" s="97" t="s">
        <v>58</v>
      </c>
    </row>
    <row r="91" spans="1:8" ht="15.95" thickBot="1">
      <c r="A91" s="28" t="s">
        <v>141</v>
      </c>
      <c r="B91" s="35">
        <v>6378</v>
      </c>
      <c r="C91" s="45">
        <v>0.94615042278593675</v>
      </c>
      <c r="D91" s="53">
        <v>6721</v>
      </c>
      <c r="E91" s="45">
        <v>0.9970330811452307</v>
      </c>
      <c r="F91" s="53">
        <v>1240</v>
      </c>
      <c r="G91" s="45">
        <v>0.18394896899569796</v>
      </c>
      <c r="H91" s="30">
        <v>6741</v>
      </c>
    </row>
    <row r="92" spans="1:8" s="91" customFormat="1">
      <c r="A92" s="102" t="s">
        <v>142</v>
      </c>
      <c r="B92" s="87">
        <v>155</v>
      </c>
      <c r="C92" s="88">
        <v>0.85164835164835162</v>
      </c>
      <c r="D92" s="89">
        <v>182</v>
      </c>
      <c r="E92" s="88">
        <v>1</v>
      </c>
      <c r="F92" s="89">
        <v>44</v>
      </c>
      <c r="G92" s="88">
        <v>0.24175824175824176</v>
      </c>
      <c r="H92" s="90">
        <v>182</v>
      </c>
    </row>
    <row r="93" spans="1:8">
      <c r="A93" s="33" t="s">
        <v>143</v>
      </c>
      <c r="B93" s="31">
        <v>1105</v>
      </c>
      <c r="C93" s="42">
        <v>0.95012897678417885</v>
      </c>
      <c r="D93" s="51">
        <v>1161</v>
      </c>
      <c r="E93" s="42">
        <v>0.99828030954428204</v>
      </c>
      <c r="F93" s="51">
        <v>255</v>
      </c>
      <c r="G93" s="42">
        <v>0.21926053310404128</v>
      </c>
      <c r="H93" s="32">
        <v>1163</v>
      </c>
    </row>
    <row r="94" spans="1:8" s="91" customFormat="1">
      <c r="A94" s="92" t="s">
        <v>144</v>
      </c>
      <c r="B94" s="87">
        <v>632</v>
      </c>
      <c r="C94" s="88">
        <v>0.97081413210445466</v>
      </c>
      <c r="D94" s="89">
        <v>651</v>
      </c>
      <c r="E94" s="88">
        <v>1</v>
      </c>
      <c r="F94" s="89">
        <v>92</v>
      </c>
      <c r="G94" s="88">
        <v>0.14132104454685099</v>
      </c>
      <c r="H94" s="90">
        <v>651</v>
      </c>
    </row>
    <row r="95" spans="1:8">
      <c r="A95" s="33" t="s">
        <v>145</v>
      </c>
      <c r="B95" s="31">
        <v>3623</v>
      </c>
      <c r="C95" s="42">
        <v>0.94299843831337848</v>
      </c>
      <c r="D95" s="51">
        <v>3827</v>
      </c>
      <c r="E95" s="42">
        <v>0.99609578344612182</v>
      </c>
      <c r="F95" s="51">
        <v>661</v>
      </c>
      <c r="G95" s="42">
        <v>0.17204580947423218</v>
      </c>
      <c r="H95" s="32">
        <v>3842</v>
      </c>
    </row>
    <row r="96" spans="1:8" s="91" customFormat="1">
      <c r="A96" s="92" t="s">
        <v>146</v>
      </c>
      <c r="B96" s="87">
        <v>274</v>
      </c>
      <c r="C96" s="88">
        <v>0.99275362318840576</v>
      </c>
      <c r="D96" s="89">
        <v>276</v>
      </c>
      <c r="E96" s="88">
        <v>1</v>
      </c>
      <c r="F96" s="89">
        <v>53</v>
      </c>
      <c r="G96" s="88">
        <v>0.19202898550724637</v>
      </c>
      <c r="H96" s="90">
        <v>276</v>
      </c>
    </row>
    <row r="97" spans="1:8">
      <c r="A97" s="33" t="s">
        <v>147</v>
      </c>
      <c r="B97" s="31">
        <v>393</v>
      </c>
      <c r="C97" s="42">
        <v>0.94019138755980858</v>
      </c>
      <c r="D97" s="51">
        <v>416</v>
      </c>
      <c r="E97" s="42">
        <v>0.99521531100478466</v>
      </c>
      <c r="F97" s="51">
        <v>98</v>
      </c>
      <c r="G97" s="42">
        <v>0.23444976076555024</v>
      </c>
      <c r="H97" s="32">
        <v>418</v>
      </c>
    </row>
    <row r="98" spans="1:8" s="91" customFormat="1" ht="15.95" thickBot="1">
      <c r="A98" s="98" t="s">
        <v>148</v>
      </c>
      <c r="B98" s="99">
        <v>196</v>
      </c>
      <c r="C98" s="113">
        <v>0.93779904306220097</v>
      </c>
      <c r="D98" s="101">
        <v>208</v>
      </c>
      <c r="E98" s="113">
        <v>0.99521531100478466</v>
      </c>
      <c r="F98" s="101">
        <v>37</v>
      </c>
      <c r="G98" s="113">
        <v>0.17703349282296652</v>
      </c>
      <c r="H98" s="97">
        <v>209</v>
      </c>
    </row>
    <row r="99" spans="1:8" ht="15.95" thickBot="1">
      <c r="A99" s="28" t="s">
        <v>149</v>
      </c>
      <c r="B99" s="29">
        <v>80</v>
      </c>
      <c r="C99" s="41">
        <v>0.90909090909090906</v>
      </c>
      <c r="D99" s="50">
        <v>88</v>
      </c>
      <c r="E99" s="41">
        <v>1</v>
      </c>
      <c r="F99" s="50">
        <v>14</v>
      </c>
      <c r="G99" s="74">
        <v>0.15909090909090909</v>
      </c>
      <c r="H99" s="36">
        <v>88</v>
      </c>
    </row>
    <row r="100" spans="1:8" s="91" customFormat="1" ht="15.95" thickBot="1">
      <c r="A100" s="93" t="s">
        <v>150</v>
      </c>
      <c r="B100" s="94">
        <v>11</v>
      </c>
      <c r="C100" s="114">
        <v>0.91666666666666663</v>
      </c>
      <c r="D100" s="96">
        <v>11</v>
      </c>
      <c r="E100" s="114">
        <v>0.91666666666666663</v>
      </c>
      <c r="F100" s="96" t="s">
        <v>58</v>
      </c>
      <c r="G100" s="114" t="s">
        <v>44</v>
      </c>
      <c r="H100" s="111">
        <v>12</v>
      </c>
    </row>
    <row r="101" spans="1:8">
      <c r="A101" s="39" t="s">
        <v>151</v>
      </c>
      <c r="B101" s="40">
        <v>684849</v>
      </c>
      <c r="C101" s="49">
        <v>0.89941059200832107</v>
      </c>
      <c r="D101" s="55">
        <v>755185</v>
      </c>
      <c r="E101" s="49">
        <v>0.99178269651529594</v>
      </c>
      <c r="F101" s="55">
        <v>130960</v>
      </c>
      <c r="G101" s="49">
        <v>0.17198946209954272</v>
      </c>
      <c r="H101" s="38">
        <v>761442</v>
      </c>
    </row>
    <row r="102" spans="1:8" s="91" customFormat="1">
      <c r="A102" s="155" t="s">
        <v>152</v>
      </c>
      <c r="B102" s="155"/>
      <c r="C102" s="155"/>
      <c r="D102" s="155"/>
      <c r="E102" s="155"/>
      <c r="F102" s="155"/>
      <c r="G102" s="155"/>
      <c r="H102" s="155"/>
    </row>
    <row r="104" spans="1:8" s="91" customFormat="1" hidden="1">
      <c r="B104" s="115"/>
    </row>
    <row r="106" spans="1:8" s="91" customFormat="1" hidden="1">
      <c r="B106" s="115"/>
    </row>
    <row r="108" spans="1:8" s="91" customFormat="1" hidden="1">
      <c r="B108" s="115"/>
    </row>
    <row r="110" spans="1:8" s="91" customFormat="1" hidden="1">
      <c r="B110" s="115"/>
    </row>
    <row r="112" spans="1:8" s="91" customFormat="1" hidden="1">
      <c r="B112" s="115"/>
    </row>
    <row r="114" spans="2:2" s="91" customFormat="1" hidden="1">
      <c r="B114" s="115"/>
    </row>
    <row r="116" spans="2:2" s="91" customFormat="1" hidden="1">
      <c r="B116" s="115"/>
    </row>
    <row r="118" spans="2:2" s="91" customFormat="1" hidden="1">
      <c r="B118" s="115"/>
    </row>
    <row r="120" spans="2:2" s="91" customFormat="1" hidden="1">
      <c r="B120" s="115"/>
    </row>
    <row r="122" spans="2:2" s="91" customFormat="1" hidden="1">
      <c r="B122" s="115"/>
    </row>
    <row r="124" spans="2:2" s="91" customFormat="1" hidden="1">
      <c r="B124" s="115"/>
    </row>
    <row r="126" spans="2:2" s="91" customFormat="1" hidden="1">
      <c r="B126" s="115"/>
    </row>
    <row r="128" spans="2:2" s="91" customFormat="1" hidden="1">
      <c r="B128" s="115"/>
    </row>
    <row r="130" spans="2:2" s="91" customFormat="1" hidden="1">
      <c r="B130" s="115"/>
    </row>
    <row r="132" spans="2:2" s="91" customFormat="1" hidden="1">
      <c r="B132" s="115"/>
    </row>
    <row r="134" spans="2:2" s="91" customFormat="1" hidden="1">
      <c r="B134" s="115"/>
    </row>
    <row r="136" spans="2:2" s="91" customFormat="1" hidden="1">
      <c r="B136" s="115"/>
    </row>
    <row r="138" spans="2:2" s="91" customFormat="1" hidden="1">
      <c r="B138" s="115"/>
    </row>
    <row r="140" spans="2:2" s="91" customFormat="1" hidden="1">
      <c r="B140" s="115"/>
    </row>
    <row r="142" spans="2:2" s="91" customFormat="1" hidden="1">
      <c r="B142" s="115"/>
    </row>
    <row r="144" spans="2:2" s="91" customFormat="1" hidden="1">
      <c r="B144" s="115"/>
    </row>
    <row r="146" spans="2:2" s="91" customFormat="1" hidden="1">
      <c r="B146" s="115"/>
    </row>
    <row r="148" spans="2:2" s="91" customFormat="1" hidden="1">
      <c r="B148" s="115"/>
    </row>
    <row r="150" spans="2:2" s="91" customFormat="1" hidden="1">
      <c r="B150" s="115"/>
    </row>
    <row r="152" spans="2:2" s="91" customFormat="1" hidden="1">
      <c r="B152" s="115"/>
    </row>
    <row r="154" spans="2:2" s="91" customFormat="1" hidden="1">
      <c r="B154" s="115"/>
    </row>
    <row r="156" spans="2:2" s="91" customFormat="1" hidden="1">
      <c r="B156" s="115"/>
    </row>
    <row r="158" spans="2:2" s="91" customFormat="1" hidden="1">
      <c r="B158" s="115"/>
    </row>
    <row r="160" spans="2:2" s="91" customFormat="1" hidden="1">
      <c r="B160" s="115"/>
    </row>
    <row r="162" spans="2:2" s="91" customFormat="1" hidden="1">
      <c r="B162" s="115"/>
    </row>
    <row r="164" spans="2:2" s="91" customFormat="1" hidden="1">
      <c r="B164" s="115"/>
    </row>
    <row r="166" spans="2:2" s="91" customFormat="1" hidden="1">
      <c r="B166" s="115"/>
    </row>
    <row r="168" spans="2:2" s="91" customFormat="1" hidden="1">
      <c r="B168" s="115"/>
    </row>
    <row r="170" spans="2:2" s="91" customFormat="1" hidden="1">
      <c r="B170" s="115"/>
    </row>
    <row r="172" spans="2:2" s="91" customFormat="1" hidden="1">
      <c r="B172" s="115"/>
    </row>
    <row r="174" spans="2:2" s="91" customFormat="1" hidden="1">
      <c r="B174" s="115"/>
    </row>
    <row r="176" spans="2:2" s="91" customFormat="1" hidden="1">
      <c r="B176" s="115"/>
    </row>
    <row r="178" spans="2:2" s="91" customFormat="1" hidden="1">
      <c r="B178" s="115"/>
    </row>
    <row r="180" spans="2:2" s="91" customFormat="1" hidden="1">
      <c r="B180" s="115"/>
    </row>
    <row r="182" spans="2:2" s="91" customFormat="1" hidden="1">
      <c r="B182" s="115"/>
    </row>
    <row r="184" spans="2:2" s="91" customFormat="1" hidden="1">
      <c r="B184" s="115"/>
    </row>
    <row r="186" spans="2:2" s="91" customFormat="1" hidden="1">
      <c r="B186" s="115"/>
    </row>
    <row r="188" spans="2:2" s="91" customFormat="1" hidden="1">
      <c r="B188" s="115"/>
    </row>
    <row r="190" spans="2:2" s="91" customFormat="1" hidden="1">
      <c r="B190" s="115"/>
    </row>
    <row r="192" spans="2:2" s="91" customFormat="1" hidden="1">
      <c r="B192" s="115"/>
    </row>
    <row r="194" spans="2:2" s="91" customFormat="1" hidden="1">
      <c r="B194" s="115"/>
    </row>
    <row r="196" spans="2:2" s="91" customFormat="1" hidden="1">
      <c r="B196" s="115"/>
    </row>
    <row r="198" spans="2:2" s="91" customFormat="1" hidden="1">
      <c r="B198" s="115"/>
    </row>
    <row r="200" spans="2:2" s="91" customFormat="1" hidden="1">
      <c r="B200" s="115"/>
    </row>
    <row r="202" spans="2:2" s="91" customFormat="1" hidden="1">
      <c r="B202" s="115"/>
    </row>
    <row r="204" spans="2:2" s="91" customFormat="1" hidden="1">
      <c r="B204" s="115"/>
    </row>
    <row r="206" spans="2:2" s="91" customFormat="1" hidden="1">
      <c r="B206" s="115"/>
    </row>
    <row r="208" spans="2:2" s="91" customFormat="1" hidden="1">
      <c r="B208" s="115"/>
    </row>
    <row r="210" spans="2:2" s="91" customFormat="1" hidden="1">
      <c r="B210" s="115"/>
    </row>
    <row r="212" spans="2:2" s="91" customFormat="1" hidden="1">
      <c r="B212" s="115"/>
    </row>
    <row r="214" spans="2:2" s="91" customFormat="1" hidden="1">
      <c r="B214" s="115"/>
    </row>
    <row r="216" spans="2:2" s="91" customFormat="1" hidden="1">
      <c r="B216" s="115"/>
    </row>
    <row r="218" spans="2:2" s="91" customFormat="1" hidden="1">
      <c r="B218" s="115"/>
    </row>
    <row r="220" spans="2:2" s="91" customFormat="1" hidden="1">
      <c r="B220" s="115"/>
    </row>
    <row r="222" spans="2:2" s="91" customFormat="1" hidden="1">
      <c r="B222" s="115"/>
    </row>
    <row r="224" spans="2:2" s="91" customFormat="1" hidden="1">
      <c r="B224" s="115"/>
    </row>
    <row r="226" spans="2:2" s="91" customFormat="1" hidden="1">
      <c r="B226" s="115"/>
    </row>
    <row r="228" spans="2:2" s="91" customFormat="1" hidden="1">
      <c r="B228" s="115"/>
    </row>
    <row r="230" spans="2:2" s="91" customFormat="1" hidden="1">
      <c r="B230" s="115"/>
    </row>
    <row r="232" spans="2:2" s="91" customFormat="1" hidden="1">
      <c r="B232" s="115"/>
    </row>
    <row r="234" spans="2:2" s="91" customFormat="1" hidden="1">
      <c r="B234" s="115"/>
    </row>
    <row r="236" spans="2:2" s="91" customFormat="1" hidden="1">
      <c r="B236" s="115"/>
    </row>
    <row r="238" spans="2:2" s="91" customFormat="1" hidden="1">
      <c r="B238" s="115"/>
    </row>
    <row r="240" spans="2:2" s="91" customFormat="1" hidden="1">
      <c r="B240" s="115"/>
    </row>
    <row r="242" spans="2:2" s="91" customFormat="1" hidden="1">
      <c r="B242" s="115"/>
    </row>
    <row r="244" spans="2:2" s="91" customFormat="1" hidden="1">
      <c r="B244" s="115"/>
    </row>
    <row r="246" spans="2:2" s="91" customFormat="1" hidden="1">
      <c r="B246" s="115"/>
    </row>
    <row r="248" spans="2:2" s="91" customFormat="1" hidden="1">
      <c r="B248" s="115"/>
    </row>
    <row r="250" spans="2:2" s="91" customFormat="1" hidden="1">
      <c r="B250" s="115"/>
    </row>
    <row r="252" spans="2:2" s="91" customFormat="1" hidden="1">
      <c r="B252" s="115"/>
    </row>
    <row r="254" spans="2:2" s="91" customFormat="1" hidden="1">
      <c r="B254" s="115"/>
    </row>
    <row r="256" spans="2:2" s="91" customFormat="1" hidden="1">
      <c r="B256" s="115"/>
    </row>
    <row r="258" spans="2:2" s="91" customFormat="1" hidden="1">
      <c r="B258" s="115"/>
    </row>
    <row r="260" spans="2:2" s="91" customFormat="1" hidden="1">
      <c r="B260" s="115"/>
    </row>
    <row r="262" spans="2:2" s="91" customFormat="1" hidden="1">
      <c r="B262" s="115"/>
    </row>
    <row r="264" spans="2:2" s="91" customFormat="1" hidden="1">
      <c r="B264" s="115"/>
    </row>
    <row r="266" spans="2:2" s="91" customFormat="1" hidden="1">
      <c r="B266" s="115"/>
    </row>
    <row r="268" spans="2:2" s="91" customFormat="1" hidden="1">
      <c r="B268" s="115"/>
    </row>
    <row r="270" spans="2:2" s="91" customFormat="1" hidden="1">
      <c r="B270" s="115"/>
    </row>
    <row r="272" spans="2:2" s="91" customFormat="1" hidden="1">
      <c r="B272" s="115"/>
    </row>
    <row r="274" spans="2:2" s="91" customFormat="1" hidden="1">
      <c r="B274" s="115"/>
    </row>
    <row r="276" spans="2:2" s="91" customFormat="1" hidden="1">
      <c r="B276" s="115"/>
    </row>
    <row r="278" spans="2:2" s="91" customFormat="1" hidden="1">
      <c r="B278" s="115"/>
    </row>
    <row r="280" spans="2:2" s="91" customFormat="1" hidden="1">
      <c r="B280" s="115"/>
    </row>
    <row r="282" spans="2:2" s="91" customFormat="1" hidden="1">
      <c r="B282" s="115"/>
    </row>
    <row r="284" spans="2:2" s="91" customFormat="1" hidden="1">
      <c r="B284" s="115"/>
    </row>
    <row r="286" spans="2:2" s="91" customFormat="1" hidden="1">
      <c r="B286" s="115"/>
    </row>
    <row r="288" spans="2:2" s="91" customFormat="1" hidden="1">
      <c r="B288" s="115"/>
    </row>
    <row r="290" spans="2:2" s="91" customFormat="1" hidden="1">
      <c r="B290" s="115"/>
    </row>
    <row r="292" spans="2:2" s="91" customFormat="1" hidden="1">
      <c r="B292" s="115"/>
    </row>
    <row r="294" spans="2:2" s="91" customFormat="1" hidden="1">
      <c r="B294" s="115"/>
    </row>
    <row r="296" spans="2:2" s="91" customFormat="1" hidden="1">
      <c r="B296" s="115"/>
    </row>
    <row r="298" spans="2:2" s="91" customFormat="1" hidden="1">
      <c r="B298" s="115"/>
    </row>
    <row r="300" spans="2:2" s="91" customFormat="1" hidden="1">
      <c r="B300" s="115"/>
    </row>
    <row r="302" spans="2:2" s="91" customFormat="1" hidden="1">
      <c r="B302" s="115"/>
    </row>
    <row r="304" spans="2:2" s="91" customFormat="1" hidden="1">
      <c r="B304" s="115"/>
    </row>
    <row r="306" spans="2:2" s="91" customFormat="1" hidden="1">
      <c r="B306" s="115"/>
    </row>
    <row r="308" spans="2:2" s="91" customFormat="1" hidden="1">
      <c r="B308" s="115"/>
    </row>
    <row r="310" spans="2:2" s="91" customFormat="1" hidden="1">
      <c r="B310" s="115"/>
    </row>
    <row r="312" spans="2:2" s="91" customFormat="1" hidden="1">
      <c r="B312" s="115"/>
    </row>
    <row r="314" spans="2:2" s="91" customFormat="1" hidden="1">
      <c r="B314" s="115"/>
    </row>
    <row r="316" spans="2:2" s="91" customFormat="1" hidden="1">
      <c r="B316" s="115"/>
    </row>
    <row r="318" spans="2:2" s="91" customFormat="1" hidden="1">
      <c r="B318" s="115"/>
    </row>
    <row r="320" spans="2:2" s="91" customFormat="1" hidden="1">
      <c r="B320" s="115"/>
    </row>
    <row r="322" spans="2:2" s="91" customFormat="1" hidden="1">
      <c r="B322" s="115"/>
    </row>
    <row r="324" spans="2:2" s="91" customFormat="1" hidden="1">
      <c r="B324" s="115"/>
    </row>
    <row r="326" spans="2:2" s="91" customFormat="1" hidden="1">
      <c r="B326" s="115"/>
    </row>
    <row r="328" spans="2:2" s="91" customFormat="1" hidden="1">
      <c r="B328" s="115"/>
    </row>
    <row r="330" spans="2:2" s="91" customFormat="1" hidden="1">
      <c r="B330" s="115"/>
    </row>
    <row r="332" spans="2:2" s="91" customFormat="1" hidden="1">
      <c r="B332" s="115"/>
    </row>
    <row r="334" spans="2:2" s="91" customFormat="1" hidden="1">
      <c r="B334" s="115"/>
    </row>
    <row r="336" spans="2:2" s="91" customFormat="1" hidden="1">
      <c r="B336" s="115"/>
    </row>
    <row r="338" spans="2:2" s="91" customFormat="1" hidden="1">
      <c r="B338" s="115"/>
    </row>
    <row r="340" spans="2:2" s="91" customFormat="1" hidden="1">
      <c r="B340" s="115"/>
    </row>
    <row r="342" spans="2:2" s="91" customFormat="1" hidden="1">
      <c r="B342" s="115"/>
    </row>
    <row r="344" spans="2:2" s="91" customFormat="1" hidden="1">
      <c r="B344" s="115"/>
    </row>
    <row r="346" spans="2:2" s="91" customFormat="1" hidden="1">
      <c r="B346" s="115"/>
    </row>
    <row r="348" spans="2:2" s="91" customFormat="1" hidden="1">
      <c r="B348" s="115"/>
    </row>
    <row r="350" spans="2:2" s="91" customFormat="1" hidden="1">
      <c r="B350" s="115"/>
    </row>
    <row r="352" spans="2:2" s="91" customFormat="1" hidden="1">
      <c r="B352" s="115"/>
    </row>
    <row r="354" spans="2:2" s="91" customFormat="1" hidden="1">
      <c r="B354" s="115"/>
    </row>
    <row r="356" spans="2:2" s="91" customFormat="1" hidden="1">
      <c r="B356" s="115"/>
    </row>
    <row r="358" spans="2:2" s="91" customFormat="1" hidden="1">
      <c r="B358" s="115"/>
    </row>
    <row r="360" spans="2:2" s="91" customFormat="1" hidden="1">
      <c r="B360" s="115"/>
    </row>
    <row r="362" spans="2:2" s="91" customFormat="1" hidden="1">
      <c r="B362" s="115"/>
    </row>
    <row r="364" spans="2:2" s="91" customFormat="1" hidden="1">
      <c r="B364" s="115"/>
    </row>
    <row r="366" spans="2:2" s="91" customFormat="1" hidden="1">
      <c r="B366" s="115"/>
    </row>
    <row r="368" spans="2:2" s="91" customFormat="1" hidden="1">
      <c r="B368" s="115"/>
    </row>
    <row r="370" spans="2:2" s="91" customFormat="1" hidden="1">
      <c r="B370" s="115"/>
    </row>
    <row r="372" spans="2:2" s="91" customFormat="1" hidden="1">
      <c r="B372" s="115"/>
    </row>
    <row r="374" spans="2:2" s="91" customFormat="1" hidden="1">
      <c r="B374" s="115"/>
    </row>
    <row r="376" spans="2:2" s="91" customFormat="1" hidden="1">
      <c r="B376" s="115"/>
    </row>
    <row r="378" spans="2:2" s="91" customFormat="1" hidden="1">
      <c r="B378" s="115"/>
    </row>
    <row r="380" spans="2:2" s="91" customFormat="1" hidden="1">
      <c r="B380" s="115"/>
    </row>
    <row r="382" spans="2:2" s="91" customFormat="1" hidden="1">
      <c r="B382" s="115"/>
    </row>
    <row r="384" spans="2:2" s="91" customFormat="1" hidden="1">
      <c r="B384" s="115"/>
    </row>
    <row r="386" spans="2:2" s="91" customFormat="1" hidden="1">
      <c r="B386" s="115"/>
    </row>
    <row r="388" spans="2:2" s="91" customFormat="1" hidden="1">
      <c r="B388" s="115"/>
    </row>
    <row r="390" spans="2:2" s="91" customFormat="1" hidden="1">
      <c r="B390" s="115"/>
    </row>
    <row r="392" spans="2:2" s="91" customFormat="1" hidden="1">
      <c r="B392" s="115"/>
    </row>
    <row r="394" spans="2:2" s="91" customFormat="1" hidden="1">
      <c r="B394" s="115"/>
    </row>
    <row r="396" spans="2:2" s="91" customFormat="1" hidden="1">
      <c r="B396" s="115"/>
    </row>
    <row r="398" spans="2:2" s="91" customFormat="1" hidden="1">
      <c r="B398" s="115"/>
    </row>
  </sheetData>
  <mergeCells count="2">
    <mergeCell ref="A102:H102"/>
    <mergeCell ref="A1:H1"/>
  </mergeCells>
  <hyperlinks>
    <hyperlink ref="A102" location="TableOfContents!A1" display="Back to Table of Contents" xr:uid="{00000000-0004-0000-0300-000000000000}"/>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398"/>
  <sheetViews>
    <sheetView zoomScaleNormal="100" workbookViewId="0">
      <selection sqref="A1:F1"/>
    </sheetView>
  </sheetViews>
  <sheetFormatPr defaultColWidth="0" defaultRowHeight="15.6" zeroHeight="1"/>
  <cols>
    <col min="1" max="1" width="38.5703125" style="3" bestFit="1" customWidth="1"/>
    <col min="2" max="2" width="35.42578125" style="3" customWidth="1"/>
    <col min="3" max="3" width="34.5703125" style="3" customWidth="1"/>
    <col min="4" max="4" width="18" style="3" customWidth="1"/>
    <col min="5" max="5" width="17.140625" style="3" customWidth="1"/>
    <col min="6" max="6" width="21.5703125" style="3" customWidth="1"/>
    <col min="7" max="16384" width="9.140625" style="3" hidden="1"/>
  </cols>
  <sheetData>
    <row r="1" spans="1:6" ht="33.6" customHeight="1">
      <c r="A1" s="157" t="str">
        <f>T_h002</f>
        <v>Table O.2 Average annualised committed supports, median annualised committed supports, average payments, median payments and active participants by service district as at 31 December 2025</v>
      </c>
      <c r="B1" s="157"/>
      <c r="C1" s="157"/>
      <c r="D1" s="157"/>
      <c r="E1" s="157"/>
      <c r="F1" s="157"/>
    </row>
    <row r="2" spans="1:6" s="85" customFormat="1" ht="31.5" thickBot="1">
      <c r="A2" s="116" t="s">
        <v>31</v>
      </c>
      <c r="B2" s="83" t="s">
        <v>153</v>
      </c>
      <c r="C2" s="84" t="s">
        <v>154</v>
      </c>
      <c r="D2" s="83" t="s">
        <v>155</v>
      </c>
      <c r="E2" s="84" t="s">
        <v>156</v>
      </c>
      <c r="F2" s="83" t="s">
        <v>38</v>
      </c>
    </row>
    <row r="3" spans="1:6" ht="15.95" thickBot="1">
      <c r="A3" s="28" t="s">
        <v>39</v>
      </c>
      <c r="B3" s="57">
        <v>85900</v>
      </c>
      <c r="C3" s="58">
        <v>31600</v>
      </c>
      <c r="D3" s="59">
        <v>69900</v>
      </c>
      <c r="E3" s="58">
        <v>21400</v>
      </c>
      <c r="F3" s="30">
        <v>224537</v>
      </c>
    </row>
    <row r="4" spans="1:6" s="91" customFormat="1">
      <c r="A4" s="117" t="s">
        <v>40</v>
      </c>
      <c r="B4" s="118">
        <v>84800</v>
      </c>
      <c r="C4" s="119">
        <v>31700</v>
      </c>
      <c r="D4" s="120">
        <v>66700</v>
      </c>
      <c r="E4" s="119">
        <v>19600</v>
      </c>
      <c r="F4" s="90">
        <v>36601</v>
      </c>
    </row>
    <row r="5" spans="1:6">
      <c r="A5" s="33" t="s">
        <v>41</v>
      </c>
      <c r="B5" s="60">
        <v>77900</v>
      </c>
      <c r="C5" s="61">
        <v>28400</v>
      </c>
      <c r="D5" s="62">
        <v>63500</v>
      </c>
      <c r="E5" s="61">
        <v>19000</v>
      </c>
      <c r="F5" s="32">
        <v>12905</v>
      </c>
    </row>
    <row r="6" spans="1:6" s="91" customFormat="1">
      <c r="A6" s="92" t="s">
        <v>42</v>
      </c>
      <c r="B6" s="118">
        <v>98300</v>
      </c>
      <c r="C6" s="119">
        <v>45600</v>
      </c>
      <c r="D6" s="120">
        <v>65100</v>
      </c>
      <c r="E6" s="119">
        <v>20000</v>
      </c>
      <c r="F6" s="90">
        <v>1019</v>
      </c>
    </row>
    <row r="7" spans="1:6">
      <c r="A7" s="33" t="s">
        <v>45</v>
      </c>
      <c r="B7" s="60">
        <v>89900</v>
      </c>
      <c r="C7" s="61">
        <v>38500</v>
      </c>
      <c r="D7" s="62">
        <v>72000</v>
      </c>
      <c r="E7" s="61">
        <v>24000</v>
      </c>
      <c r="F7" s="32">
        <v>13013</v>
      </c>
    </row>
    <row r="8" spans="1:6" s="91" customFormat="1">
      <c r="A8" s="92" t="s">
        <v>46</v>
      </c>
      <c r="B8" s="118">
        <v>80300</v>
      </c>
      <c r="C8" s="119">
        <v>28500</v>
      </c>
      <c r="D8" s="120">
        <v>62900</v>
      </c>
      <c r="E8" s="119">
        <v>17100</v>
      </c>
      <c r="F8" s="90">
        <v>9290</v>
      </c>
    </row>
    <row r="9" spans="1:6">
      <c r="A9" s="33" t="s">
        <v>47</v>
      </c>
      <c r="B9" s="60">
        <v>82400</v>
      </c>
      <c r="C9" s="61">
        <v>32200</v>
      </c>
      <c r="D9" s="62">
        <v>60500</v>
      </c>
      <c r="E9" s="61">
        <v>17900</v>
      </c>
      <c r="F9" s="32">
        <v>9685</v>
      </c>
    </row>
    <row r="10" spans="1:6" s="91" customFormat="1">
      <c r="A10" s="92" t="s">
        <v>48</v>
      </c>
      <c r="B10" s="118">
        <v>81100</v>
      </c>
      <c r="C10" s="119">
        <v>27000</v>
      </c>
      <c r="D10" s="120">
        <v>65900</v>
      </c>
      <c r="E10" s="119">
        <v>18100</v>
      </c>
      <c r="F10" s="90">
        <v>13553</v>
      </c>
    </row>
    <row r="11" spans="1:6">
      <c r="A11" s="33" t="s">
        <v>49</v>
      </c>
      <c r="B11" s="60">
        <v>92300</v>
      </c>
      <c r="C11" s="61">
        <v>30400</v>
      </c>
      <c r="D11" s="62">
        <v>77700</v>
      </c>
      <c r="E11" s="61">
        <v>21100</v>
      </c>
      <c r="F11" s="32">
        <v>14880</v>
      </c>
    </row>
    <row r="12" spans="1:6" s="91" customFormat="1">
      <c r="A12" s="92" t="s">
        <v>50</v>
      </c>
      <c r="B12" s="118">
        <v>85500</v>
      </c>
      <c r="C12" s="119">
        <v>37200</v>
      </c>
      <c r="D12" s="120">
        <v>66500</v>
      </c>
      <c r="E12" s="119">
        <v>21400</v>
      </c>
      <c r="F12" s="90">
        <v>10977</v>
      </c>
    </row>
    <row r="13" spans="1:6">
      <c r="A13" s="33" t="s">
        <v>51</v>
      </c>
      <c r="B13" s="60">
        <v>89600</v>
      </c>
      <c r="C13" s="61">
        <v>32200</v>
      </c>
      <c r="D13" s="62">
        <v>74800</v>
      </c>
      <c r="E13" s="61">
        <v>21800</v>
      </c>
      <c r="F13" s="32">
        <v>15258</v>
      </c>
    </row>
    <row r="14" spans="1:6" s="91" customFormat="1">
      <c r="A14" s="92" t="s">
        <v>52</v>
      </c>
      <c r="B14" s="118">
        <v>85600</v>
      </c>
      <c r="C14" s="119">
        <v>31100</v>
      </c>
      <c r="D14" s="120">
        <v>74400</v>
      </c>
      <c r="E14" s="119">
        <v>24300</v>
      </c>
      <c r="F14" s="90">
        <v>35981</v>
      </c>
    </row>
    <row r="15" spans="1:6">
      <c r="A15" s="33" t="s">
        <v>53</v>
      </c>
      <c r="B15" s="60">
        <v>72500</v>
      </c>
      <c r="C15" s="61">
        <v>29400</v>
      </c>
      <c r="D15" s="62">
        <v>52500</v>
      </c>
      <c r="E15" s="61">
        <v>16900</v>
      </c>
      <c r="F15" s="32">
        <v>6169</v>
      </c>
    </row>
    <row r="16" spans="1:6" s="91" customFormat="1">
      <c r="A16" s="92" t="s">
        <v>54</v>
      </c>
      <c r="B16" s="118">
        <v>92100</v>
      </c>
      <c r="C16" s="119">
        <v>43200</v>
      </c>
      <c r="D16" s="120">
        <v>76400</v>
      </c>
      <c r="E16" s="119">
        <v>26000</v>
      </c>
      <c r="F16" s="90">
        <v>8618</v>
      </c>
    </row>
    <row r="17" spans="1:6">
      <c r="A17" s="33" t="s">
        <v>55</v>
      </c>
      <c r="B17" s="60">
        <v>92400</v>
      </c>
      <c r="C17" s="61">
        <v>36500</v>
      </c>
      <c r="D17" s="62">
        <v>67300</v>
      </c>
      <c r="E17" s="61">
        <v>18200</v>
      </c>
      <c r="F17" s="32">
        <v>8965</v>
      </c>
    </row>
    <row r="18" spans="1:6" s="91" customFormat="1">
      <c r="A18" s="92" t="s">
        <v>56</v>
      </c>
      <c r="B18" s="118">
        <v>87900</v>
      </c>
      <c r="C18" s="119">
        <v>28500</v>
      </c>
      <c r="D18" s="120">
        <v>75200</v>
      </c>
      <c r="E18" s="119">
        <v>22300</v>
      </c>
      <c r="F18" s="90">
        <v>27590</v>
      </c>
    </row>
    <row r="19" spans="1:6" ht="15.95" thickBot="1">
      <c r="A19" s="34" t="s">
        <v>57</v>
      </c>
      <c r="B19" s="60">
        <v>102300</v>
      </c>
      <c r="C19" s="61">
        <v>36500</v>
      </c>
      <c r="D19" s="62">
        <v>72600</v>
      </c>
      <c r="E19" s="61">
        <v>14900</v>
      </c>
      <c r="F19" s="30">
        <v>33</v>
      </c>
    </row>
    <row r="20" spans="1:6" s="91" customFormat="1" ht="15.95" thickBot="1">
      <c r="A20" s="93" t="s">
        <v>59</v>
      </c>
      <c r="B20" s="121">
        <v>78600</v>
      </c>
      <c r="C20" s="122">
        <v>31100</v>
      </c>
      <c r="D20" s="123">
        <v>61900</v>
      </c>
      <c r="E20" s="122">
        <v>18300</v>
      </c>
      <c r="F20" s="97">
        <v>205144</v>
      </c>
    </row>
    <row r="21" spans="1:6">
      <c r="A21" s="37" t="s">
        <v>60</v>
      </c>
      <c r="B21" s="60">
        <v>81300</v>
      </c>
      <c r="C21" s="61">
        <v>35400</v>
      </c>
      <c r="D21" s="62">
        <v>61200</v>
      </c>
      <c r="E21" s="61">
        <v>18500</v>
      </c>
      <c r="F21" s="32">
        <v>13621</v>
      </c>
    </row>
    <row r="22" spans="1:6" s="91" customFormat="1">
      <c r="A22" s="92" t="s">
        <v>61</v>
      </c>
      <c r="B22" s="118">
        <v>80000</v>
      </c>
      <c r="C22" s="119">
        <v>30400</v>
      </c>
      <c r="D22" s="120">
        <v>61700</v>
      </c>
      <c r="E22" s="119">
        <v>15300</v>
      </c>
      <c r="F22" s="90">
        <v>8249</v>
      </c>
    </row>
    <row r="23" spans="1:6">
      <c r="A23" s="33" t="s">
        <v>62</v>
      </c>
      <c r="B23" s="60">
        <v>68400</v>
      </c>
      <c r="C23" s="61">
        <v>26500</v>
      </c>
      <c r="D23" s="62">
        <v>49500</v>
      </c>
      <c r="E23" s="61">
        <v>13200</v>
      </c>
      <c r="F23" s="32">
        <v>10704</v>
      </c>
    </row>
    <row r="24" spans="1:6" s="91" customFormat="1">
      <c r="A24" s="92" t="s">
        <v>63</v>
      </c>
      <c r="B24" s="118">
        <v>82900</v>
      </c>
      <c r="C24" s="119">
        <v>30600</v>
      </c>
      <c r="D24" s="120">
        <v>67300</v>
      </c>
      <c r="E24" s="119">
        <v>17800</v>
      </c>
      <c r="F24" s="90">
        <v>19584</v>
      </c>
    </row>
    <row r="25" spans="1:6">
      <c r="A25" s="33" t="s">
        <v>64</v>
      </c>
      <c r="B25" s="60">
        <v>73100</v>
      </c>
      <c r="C25" s="61">
        <v>33100</v>
      </c>
      <c r="D25" s="62">
        <v>56000</v>
      </c>
      <c r="E25" s="61">
        <v>17500</v>
      </c>
      <c r="F25" s="32">
        <v>7800</v>
      </c>
    </row>
    <row r="26" spans="1:6" s="91" customFormat="1">
      <c r="A26" s="92" t="s">
        <v>65</v>
      </c>
      <c r="B26" s="118">
        <v>71400</v>
      </c>
      <c r="C26" s="119">
        <v>31100</v>
      </c>
      <c r="D26" s="120">
        <v>51500</v>
      </c>
      <c r="E26" s="119">
        <v>16100</v>
      </c>
      <c r="F26" s="90">
        <v>5034</v>
      </c>
    </row>
    <row r="27" spans="1:6">
      <c r="A27" s="33" t="s">
        <v>66</v>
      </c>
      <c r="B27" s="60">
        <v>77400</v>
      </c>
      <c r="C27" s="61">
        <v>33100</v>
      </c>
      <c r="D27" s="62">
        <v>56800</v>
      </c>
      <c r="E27" s="61">
        <v>17200</v>
      </c>
      <c r="F27" s="32">
        <v>5268</v>
      </c>
    </row>
    <row r="28" spans="1:6" s="91" customFormat="1">
      <c r="A28" s="92" t="s">
        <v>67</v>
      </c>
      <c r="B28" s="118">
        <v>88600</v>
      </c>
      <c r="C28" s="119">
        <v>34400</v>
      </c>
      <c r="D28" s="120">
        <v>71800</v>
      </c>
      <c r="E28" s="119">
        <v>19200</v>
      </c>
      <c r="F28" s="90">
        <v>13426</v>
      </c>
    </row>
    <row r="29" spans="1:6">
      <c r="A29" s="33" t="s">
        <v>68</v>
      </c>
      <c r="B29" s="60">
        <v>76900</v>
      </c>
      <c r="C29" s="61">
        <v>31000</v>
      </c>
      <c r="D29" s="62">
        <v>59800</v>
      </c>
      <c r="E29" s="61">
        <v>17800</v>
      </c>
      <c r="F29" s="32">
        <v>14267</v>
      </c>
    </row>
    <row r="30" spans="1:6" s="91" customFormat="1">
      <c r="A30" s="92" t="s">
        <v>69</v>
      </c>
      <c r="B30" s="118">
        <v>76000</v>
      </c>
      <c r="C30" s="119">
        <v>29400</v>
      </c>
      <c r="D30" s="120">
        <v>63000</v>
      </c>
      <c r="E30" s="119">
        <v>18900</v>
      </c>
      <c r="F30" s="90">
        <v>14338</v>
      </c>
    </row>
    <row r="31" spans="1:6">
      <c r="A31" s="33" t="s">
        <v>70</v>
      </c>
      <c r="B31" s="60">
        <v>81700</v>
      </c>
      <c r="C31" s="61">
        <v>35500</v>
      </c>
      <c r="D31" s="62">
        <v>64700</v>
      </c>
      <c r="E31" s="61">
        <v>19500</v>
      </c>
      <c r="F31" s="32">
        <v>24802</v>
      </c>
    </row>
    <row r="32" spans="1:6" s="91" customFormat="1">
      <c r="A32" s="92" t="s">
        <v>71</v>
      </c>
      <c r="B32" s="118">
        <v>82600</v>
      </c>
      <c r="C32" s="119">
        <v>30900</v>
      </c>
      <c r="D32" s="120">
        <v>68000</v>
      </c>
      <c r="E32" s="119">
        <v>19800</v>
      </c>
      <c r="F32" s="90">
        <v>19936</v>
      </c>
    </row>
    <row r="33" spans="1:6">
      <c r="A33" s="33" t="s">
        <v>72</v>
      </c>
      <c r="B33" s="60">
        <v>76800</v>
      </c>
      <c r="C33" s="61">
        <v>26500</v>
      </c>
      <c r="D33" s="62">
        <v>61500</v>
      </c>
      <c r="E33" s="61">
        <v>16700</v>
      </c>
      <c r="F33" s="32">
        <v>14219</v>
      </c>
    </row>
    <row r="34" spans="1:6" s="91" customFormat="1">
      <c r="A34" s="92" t="s">
        <v>73</v>
      </c>
      <c r="B34" s="118">
        <v>75000</v>
      </c>
      <c r="C34" s="119">
        <v>28500</v>
      </c>
      <c r="D34" s="120">
        <v>60000</v>
      </c>
      <c r="E34" s="119">
        <v>17000</v>
      </c>
      <c r="F34" s="90">
        <v>20475</v>
      </c>
    </row>
    <row r="35" spans="1:6">
      <c r="A35" s="33" t="s">
        <v>74</v>
      </c>
      <c r="B35" s="60">
        <v>70100</v>
      </c>
      <c r="C35" s="61">
        <v>27500</v>
      </c>
      <c r="D35" s="62">
        <v>52900</v>
      </c>
      <c r="E35" s="61">
        <v>14200</v>
      </c>
      <c r="F35" s="32">
        <v>6558</v>
      </c>
    </row>
    <row r="36" spans="1:6" s="91" customFormat="1">
      <c r="A36" s="92" t="s">
        <v>75</v>
      </c>
      <c r="B36" s="118">
        <v>72000</v>
      </c>
      <c r="C36" s="119">
        <v>29900</v>
      </c>
      <c r="D36" s="120">
        <v>51700</v>
      </c>
      <c r="E36" s="119">
        <v>16300</v>
      </c>
      <c r="F36" s="90">
        <v>3540</v>
      </c>
    </row>
    <row r="37" spans="1:6">
      <c r="A37" s="33" t="s">
        <v>76</v>
      </c>
      <c r="B37" s="60">
        <v>79700</v>
      </c>
      <c r="C37" s="61">
        <v>38800</v>
      </c>
      <c r="D37" s="62">
        <v>60700</v>
      </c>
      <c r="E37" s="61">
        <v>19000</v>
      </c>
      <c r="F37" s="32">
        <v>3309</v>
      </c>
    </row>
    <row r="38" spans="1:6" s="91" customFormat="1" ht="15.95" thickBot="1">
      <c r="A38" s="98" t="s">
        <v>78</v>
      </c>
      <c r="B38" s="118" t="s">
        <v>44</v>
      </c>
      <c r="C38" s="119" t="s">
        <v>44</v>
      </c>
      <c r="D38" s="120" t="s">
        <v>44</v>
      </c>
      <c r="E38" s="119" t="s">
        <v>44</v>
      </c>
      <c r="F38" s="97">
        <v>14</v>
      </c>
    </row>
    <row r="39" spans="1:6" ht="15.95" thickBot="1">
      <c r="A39" s="28" t="s">
        <v>79</v>
      </c>
      <c r="B39" s="63">
        <v>87300</v>
      </c>
      <c r="C39" s="64">
        <v>33000</v>
      </c>
      <c r="D39" s="65">
        <v>66300</v>
      </c>
      <c r="E39" s="64">
        <v>17400</v>
      </c>
      <c r="F39" s="30">
        <v>163122</v>
      </c>
    </row>
    <row r="40" spans="1:6" s="91" customFormat="1">
      <c r="A40" s="102" t="s">
        <v>80</v>
      </c>
      <c r="B40" s="118" t="s">
        <v>44</v>
      </c>
      <c r="C40" s="119" t="s">
        <v>44</v>
      </c>
      <c r="D40" s="120" t="s">
        <v>44</v>
      </c>
      <c r="E40" s="119" t="s">
        <v>44</v>
      </c>
      <c r="F40" s="106" t="s">
        <v>84</v>
      </c>
    </row>
    <row r="41" spans="1:6">
      <c r="A41" s="33" t="s">
        <v>85</v>
      </c>
      <c r="B41" s="60">
        <v>84500</v>
      </c>
      <c r="C41" s="61">
        <v>32700</v>
      </c>
      <c r="D41" s="62">
        <v>64300</v>
      </c>
      <c r="E41" s="61">
        <v>17000</v>
      </c>
      <c r="F41" s="32">
        <v>13588</v>
      </c>
    </row>
    <row r="42" spans="1:6" s="91" customFormat="1">
      <c r="A42" s="92" t="s">
        <v>86</v>
      </c>
      <c r="B42" s="118">
        <v>80300</v>
      </c>
      <c r="C42" s="119">
        <v>27300</v>
      </c>
      <c r="D42" s="120">
        <v>57600</v>
      </c>
      <c r="E42" s="119">
        <v>12600</v>
      </c>
      <c r="F42" s="90">
        <v>4799</v>
      </c>
    </row>
    <row r="43" spans="1:6">
      <c r="A43" s="33" t="s">
        <v>87</v>
      </c>
      <c r="B43" s="60">
        <v>95700</v>
      </c>
      <c r="C43" s="61">
        <v>38700</v>
      </c>
      <c r="D43" s="62">
        <v>72900</v>
      </c>
      <c r="E43" s="61">
        <v>18000</v>
      </c>
      <c r="F43" s="32">
        <v>9437</v>
      </c>
    </row>
    <row r="44" spans="1:6" s="91" customFormat="1">
      <c r="A44" s="92" t="s">
        <v>88</v>
      </c>
      <c r="B44" s="118">
        <v>88800</v>
      </c>
      <c r="C44" s="119">
        <v>30800</v>
      </c>
      <c r="D44" s="120">
        <v>65700</v>
      </c>
      <c r="E44" s="119">
        <v>14700</v>
      </c>
      <c r="F44" s="90">
        <v>9093</v>
      </c>
    </row>
    <row r="45" spans="1:6">
      <c r="A45" s="33" t="s">
        <v>89</v>
      </c>
      <c r="B45" s="60">
        <v>74000</v>
      </c>
      <c r="C45" s="61">
        <v>27500</v>
      </c>
      <c r="D45" s="62">
        <v>51600</v>
      </c>
      <c r="E45" s="61">
        <v>12300</v>
      </c>
      <c r="F45" s="32">
        <v>8827</v>
      </c>
    </row>
    <row r="46" spans="1:6" s="91" customFormat="1">
      <c r="A46" s="92" t="s">
        <v>90</v>
      </c>
      <c r="B46" s="118">
        <v>84100</v>
      </c>
      <c r="C46" s="119">
        <v>28000</v>
      </c>
      <c r="D46" s="120">
        <v>65600</v>
      </c>
      <c r="E46" s="119">
        <v>15800</v>
      </c>
      <c r="F46" s="90">
        <v>19527</v>
      </c>
    </row>
    <row r="47" spans="1:6">
      <c r="A47" s="33" t="s">
        <v>91</v>
      </c>
      <c r="B47" s="60">
        <v>88300</v>
      </c>
      <c r="C47" s="61">
        <v>34300</v>
      </c>
      <c r="D47" s="62">
        <v>67500</v>
      </c>
      <c r="E47" s="61">
        <v>17700</v>
      </c>
      <c r="F47" s="32">
        <v>29711</v>
      </c>
    </row>
    <row r="48" spans="1:6" s="91" customFormat="1">
      <c r="A48" s="92" t="s">
        <v>92</v>
      </c>
      <c r="B48" s="118">
        <v>100300</v>
      </c>
      <c r="C48" s="119">
        <v>41900</v>
      </c>
      <c r="D48" s="120">
        <v>76100</v>
      </c>
      <c r="E48" s="119">
        <v>19800</v>
      </c>
      <c r="F48" s="90">
        <v>7905</v>
      </c>
    </row>
    <row r="49" spans="1:6">
      <c r="A49" s="33" t="s">
        <v>93</v>
      </c>
      <c r="B49" s="60">
        <v>88100</v>
      </c>
      <c r="C49" s="61">
        <v>39600</v>
      </c>
      <c r="D49" s="62">
        <v>66000</v>
      </c>
      <c r="E49" s="61">
        <v>19000</v>
      </c>
      <c r="F49" s="32">
        <v>6126</v>
      </c>
    </row>
    <row r="50" spans="1:6" s="91" customFormat="1">
      <c r="A50" s="92" t="s">
        <v>94</v>
      </c>
      <c r="B50" s="118">
        <v>88700</v>
      </c>
      <c r="C50" s="119">
        <v>33700</v>
      </c>
      <c r="D50" s="120">
        <v>70300</v>
      </c>
      <c r="E50" s="119">
        <v>18900</v>
      </c>
      <c r="F50" s="90">
        <v>16827</v>
      </c>
    </row>
    <row r="51" spans="1:6">
      <c r="A51" s="33" t="s">
        <v>95</v>
      </c>
      <c r="B51" s="60">
        <v>83400</v>
      </c>
      <c r="C51" s="61">
        <v>29200</v>
      </c>
      <c r="D51" s="62">
        <v>63100</v>
      </c>
      <c r="E51" s="61">
        <v>15400</v>
      </c>
      <c r="F51" s="32">
        <v>18774</v>
      </c>
    </row>
    <row r="52" spans="1:6" s="91" customFormat="1">
      <c r="A52" s="92" t="s">
        <v>96</v>
      </c>
      <c r="B52" s="118">
        <v>90900</v>
      </c>
      <c r="C52" s="119">
        <v>38700</v>
      </c>
      <c r="D52" s="120">
        <v>69400</v>
      </c>
      <c r="E52" s="119">
        <v>20300</v>
      </c>
      <c r="F52" s="90">
        <v>14392</v>
      </c>
    </row>
    <row r="53" spans="1:6" ht="15.95" thickBot="1">
      <c r="A53" s="34" t="s">
        <v>97</v>
      </c>
      <c r="B53" s="60" t="s">
        <v>44</v>
      </c>
      <c r="C53" s="61" t="s">
        <v>44</v>
      </c>
      <c r="D53" s="62" t="s">
        <v>44</v>
      </c>
      <c r="E53" s="61" t="s">
        <v>44</v>
      </c>
      <c r="F53" s="30" t="s">
        <v>58</v>
      </c>
    </row>
    <row r="54" spans="1:6" s="91" customFormat="1" ht="15.95" thickBot="1">
      <c r="A54" s="93" t="s">
        <v>98</v>
      </c>
      <c r="B54" s="121">
        <v>90500</v>
      </c>
      <c r="C54" s="122">
        <v>37000</v>
      </c>
      <c r="D54" s="123">
        <v>67800</v>
      </c>
      <c r="E54" s="122">
        <v>19900</v>
      </c>
      <c r="F54" s="111">
        <v>67695</v>
      </c>
    </row>
    <row r="55" spans="1:6">
      <c r="A55" s="37" t="s">
        <v>99</v>
      </c>
      <c r="B55" s="60">
        <v>95100</v>
      </c>
      <c r="C55" s="61">
        <v>37100</v>
      </c>
      <c r="D55" s="62">
        <v>73100</v>
      </c>
      <c r="E55" s="61">
        <v>19500</v>
      </c>
      <c r="F55" s="38">
        <v>9862</v>
      </c>
    </row>
    <row r="56" spans="1:6" s="91" customFormat="1">
      <c r="A56" s="92" t="s">
        <v>100</v>
      </c>
      <c r="B56" s="118">
        <v>69200</v>
      </c>
      <c r="C56" s="119">
        <v>38500</v>
      </c>
      <c r="D56" s="120">
        <v>39500</v>
      </c>
      <c r="E56" s="119">
        <v>14700</v>
      </c>
      <c r="F56" s="90">
        <v>1609</v>
      </c>
    </row>
    <row r="57" spans="1:6">
      <c r="A57" s="33" t="s">
        <v>101</v>
      </c>
      <c r="B57" s="60">
        <v>79300</v>
      </c>
      <c r="C57" s="61">
        <v>31000</v>
      </c>
      <c r="D57" s="62">
        <v>60500</v>
      </c>
      <c r="E57" s="61">
        <v>17100</v>
      </c>
      <c r="F57" s="32">
        <v>11361</v>
      </c>
    </row>
    <row r="58" spans="1:6" s="91" customFormat="1">
      <c r="A58" s="92" t="s">
        <v>102</v>
      </c>
      <c r="B58" s="118">
        <v>86900</v>
      </c>
      <c r="C58" s="119">
        <v>35500</v>
      </c>
      <c r="D58" s="120">
        <v>65100</v>
      </c>
      <c r="E58" s="119">
        <v>18800</v>
      </c>
      <c r="F58" s="90">
        <v>8478</v>
      </c>
    </row>
    <row r="59" spans="1:6">
      <c r="A59" s="33" t="s">
        <v>103</v>
      </c>
      <c r="B59" s="60">
        <v>80700</v>
      </c>
      <c r="C59" s="61">
        <v>36600</v>
      </c>
      <c r="D59" s="62">
        <v>57500</v>
      </c>
      <c r="E59" s="61">
        <v>17300</v>
      </c>
      <c r="F59" s="32">
        <v>5372</v>
      </c>
    </row>
    <row r="60" spans="1:6" s="91" customFormat="1">
      <c r="A60" s="92" t="s">
        <v>104</v>
      </c>
      <c r="B60" s="118">
        <v>108500</v>
      </c>
      <c r="C60" s="119">
        <v>41200</v>
      </c>
      <c r="D60" s="120">
        <v>75900</v>
      </c>
      <c r="E60" s="119">
        <v>17700</v>
      </c>
      <c r="F60" s="90">
        <v>1158</v>
      </c>
    </row>
    <row r="61" spans="1:6">
      <c r="A61" s="33" t="s">
        <v>106</v>
      </c>
      <c r="B61" s="60">
        <v>82400</v>
      </c>
      <c r="C61" s="61">
        <v>32700</v>
      </c>
      <c r="D61" s="62">
        <v>61600</v>
      </c>
      <c r="E61" s="61">
        <v>17800</v>
      </c>
      <c r="F61" s="32">
        <v>9521</v>
      </c>
    </row>
    <row r="62" spans="1:6" s="91" customFormat="1">
      <c r="A62" s="92" t="s">
        <v>107</v>
      </c>
      <c r="B62" s="118">
        <v>114500</v>
      </c>
      <c r="C62" s="119">
        <v>49500</v>
      </c>
      <c r="D62" s="120">
        <v>81900</v>
      </c>
      <c r="E62" s="119">
        <v>23100</v>
      </c>
      <c r="F62" s="90">
        <v>2063</v>
      </c>
    </row>
    <row r="63" spans="1:6">
      <c r="A63" s="33" t="s">
        <v>108</v>
      </c>
      <c r="B63" s="60">
        <v>107000</v>
      </c>
      <c r="C63" s="61">
        <v>42700</v>
      </c>
      <c r="D63" s="62">
        <v>83400</v>
      </c>
      <c r="E63" s="61">
        <v>23200</v>
      </c>
      <c r="F63" s="32">
        <v>7521</v>
      </c>
    </row>
    <row r="64" spans="1:6" s="91" customFormat="1">
      <c r="A64" s="92" t="s">
        <v>109</v>
      </c>
      <c r="B64" s="118">
        <v>102300</v>
      </c>
      <c r="C64" s="119">
        <v>43600</v>
      </c>
      <c r="D64" s="120">
        <v>79600</v>
      </c>
      <c r="E64" s="119">
        <v>24200</v>
      </c>
      <c r="F64" s="90">
        <v>7430</v>
      </c>
    </row>
    <row r="65" spans="1:6">
      <c r="A65" s="33" t="s">
        <v>110</v>
      </c>
      <c r="B65" s="60">
        <v>84500</v>
      </c>
      <c r="C65" s="61">
        <v>36600</v>
      </c>
      <c r="D65" s="62">
        <v>56000</v>
      </c>
      <c r="E65" s="61">
        <v>15400</v>
      </c>
      <c r="F65" s="32">
        <v>1584</v>
      </c>
    </row>
    <row r="66" spans="1:6" s="91" customFormat="1">
      <c r="A66" s="92" t="s">
        <v>111</v>
      </c>
      <c r="B66" s="118">
        <v>90700</v>
      </c>
      <c r="C66" s="119">
        <v>40200</v>
      </c>
      <c r="D66" s="120">
        <v>58800</v>
      </c>
      <c r="E66" s="119">
        <v>19400</v>
      </c>
      <c r="F66" s="90">
        <v>1718</v>
      </c>
    </row>
    <row r="67" spans="1:6" ht="15.95" thickBot="1">
      <c r="A67" s="34" t="s">
        <v>112</v>
      </c>
      <c r="B67" s="60">
        <v>84000</v>
      </c>
      <c r="C67" s="61" t="s">
        <v>44</v>
      </c>
      <c r="D67" s="62">
        <v>52600</v>
      </c>
      <c r="E67" s="61" t="s">
        <v>44</v>
      </c>
      <c r="F67" s="30">
        <v>18</v>
      </c>
    </row>
    <row r="68" spans="1:6" s="91" customFormat="1" ht="15.95" thickBot="1">
      <c r="A68" s="93" t="s">
        <v>113</v>
      </c>
      <c r="B68" s="121">
        <v>86000</v>
      </c>
      <c r="C68" s="122">
        <v>31100</v>
      </c>
      <c r="D68" s="123">
        <v>65900</v>
      </c>
      <c r="E68" s="122">
        <v>16900</v>
      </c>
      <c r="F68" s="111">
        <v>65233</v>
      </c>
    </row>
    <row r="69" spans="1:6">
      <c r="A69" s="37" t="s">
        <v>114</v>
      </c>
      <c r="B69" s="60">
        <v>65700</v>
      </c>
      <c r="C69" s="61">
        <v>24000</v>
      </c>
      <c r="D69" s="62">
        <v>48800</v>
      </c>
      <c r="E69" s="61">
        <v>12300</v>
      </c>
      <c r="F69" s="32">
        <v>2773</v>
      </c>
    </row>
    <row r="70" spans="1:6" s="91" customFormat="1">
      <c r="A70" s="92" t="s">
        <v>115</v>
      </c>
      <c r="B70" s="118">
        <v>60900</v>
      </c>
      <c r="C70" s="119">
        <v>23700</v>
      </c>
      <c r="D70" s="120">
        <v>44500</v>
      </c>
      <c r="E70" s="119">
        <v>12100</v>
      </c>
      <c r="F70" s="90">
        <v>3366</v>
      </c>
    </row>
    <row r="71" spans="1:6">
      <c r="A71" s="33" t="s">
        <v>116</v>
      </c>
      <c r="B71" s="60">
        <v>98300</v>
      </c>
      <c r="C71" s="61">
        <v>34600</v>
      </c>
      <c r="D71" s="62">
        <v>78300</v>
      </c>
      <c r="E71" s="61">
        <v>17600</v>
      </c>
      <c r="F71" s="32">
        <v>5381</v>
      </c>
    </row>
    <row r="72" spans="1:6" s="91" customFormat="1">
      <c r="A72" s="92" t="s">
        <v>117</v>
      </c>
      <c r="B72" s="118">
        <v>87900</v>
      </c>
      <c r="C72" s="119">
        <v>43900</v>
      </c>
      <c r="D72" s="120">
        <v>56300</v>
      </c>
      <c r="E72" s="119">
        <v>19100</v>
      </c>
      <c r="F72" s="90">
        <v>1907</v>
      </c>
    </row>
    <row r="73" spans="1:6">
      <c r="A73" s="33" t="s">
        <v>118</v>
      </c>
      <c r="B73" s="60">
        <v>92000</v>
      </c>
      <c r="C73" s="61">
        <v>45200</v>
      </c>
      <c r="D73" s="62">
        <v>57300</v>
      </c>
      <c r="E73" s="61">
        <v>10400</v>
      </c>
      <c r="F73" s="32">
        <v>742</v>
      </c>
    </row>
    <row r="74" spans="1:6" s="91" customFormat="1">
      <c r="A74" s="92" t="s">
        <v>120</v>
      </c>
      <c r="B74" s="118">
        <v>84700</v>
      </c>
      <c r="C74" s="119">
        <v>34700</v>
      </c>
      <c r="D74" s="120">
        <v>59700</v>
      </c>
      <c r="E74" s="119">
        <v>16600</v>
      </c>
      <c r="F74" s="90">
        <v>1969</v>
      </c>
    </row>
    <row r="75" spans="1:6">
      <c r="A75" s="33" t="s">
        <v>121</v>
      </c>
      <c r="B75" s="60">
        <v>83700</v>
      </c>
      <c r="C75" s="61">
        <v>27500</v>
      </c>
      <c r="D75" s="62">
        <v>57800</v>
      </c>
      <c r="E75" s="61">
        <v>12200</v>
      </c>
      <c r="F75" s="32">
        <v>2115</v>
      </c>
    </row>
    <row r="76" spans="1:6" s="91" customFormat="1">
      <c r="A76" s="92" t="s">
        <v>122</v>
      </c>
      <c r="B76" s="118">
        <v>77100</v>
      </c>
      <c r="C76" s="119">
        <v>32100</v>
      </c>
      <c r="D76" s="120">
        <v>54500</v>
      </c>
      <c r="E76" s="119">
        <v>14400</v>
      </c>
      <c r="F76" s="90">
        <v>2680</v>
      </c>
    </row>
    <row r="77" spans="1:6">
      <c r="A77" s="33" t="s">
        <v>123</v>
      </c>
      <c r="B77" s="60">
        <v>88400</v>
      </c>
      <c r="C77" s="61">
        <v>29900</v>
      </c>
      <c r="D77" s="62">
        <v>70200</v>
      </c>
      <c r="E77" s="61">
        <v>16800</v>
      </c>
      <c r="F77" s="32">
        <v>22100</v>
      </c>
    </row>
    <row r="78" spans="1:6" s="91" customFormat="1">
      <c r="A78" s="92" t="s">
        <v>124</v>
      </c>
      <c r="B78" s="118">
        <v>89700</v>
      </c>
      <c r="C78" s="119">
        <v>32300</v>
      </c>
      <c r="D78" s="120">
        <v>69400</v>
      </c>
      <c r="E78" s="119">
        <v>17300</v>
      </c>
      <c r="F78" s="90">
        <v>14210</v>
      </c>
    </row>
    <row r="79" spans="1:6">
      <c r="A79" s="33" t="s">
        <v>125</v>
      </c>
      <c r="B79" s="60">
        <v>89500</v>
      </c>
      <c r="C79" s="61">
        <v>34300</v>
      </c>
      <c r="D79" s="62">
        <v>70600</v>
      </c>
      <c r="E79" s="61">
        <v>19000</v>
      </c>
      <c r="F79" s="32">
        <v>5549</v>
      </c>
    </row>
    <row r="80" spans="1:6" s="91" customFormat="1">
      <c r="A80" s="92" t="s">
        <v>126</v>
      </c>
      <c r="B80" s="118">
        <v>73700</v>
      </c>
      <c r="C80" s="119">
        <v>31900</v>
      </c>
      <c r="D80" s="120">
        <v>51200</v>
      </c>
      <c r="E80" s="119">
        <v>14900</v>
      </c>
      <c r="F80" s="90">
        <v>2390</v>
      </c>
    </row>
    <row r="81" spans="1:6" ht="15.95" thickBot="1">
      <c r="A81" s="34" t="s">
        <v>127</v>
      </c>
      <c r="B81" s="60">
        <v>93200</v>
      </c>
      <c r="C81" s="61">
        <v>46300</v>
      </c>
      <c r="D81" s="62">
        <v>56100</v>
      </c>
      <c r="E81" s="61">
        <v>13400</v>
      </c>
      <c r="F81" s="30">
        <v>51</v>
      </c>
    </row>
    <row r="82" spans="1:6" s="91" customFormat="1" ht="15.95" thickBot="1">
      <c r="A82" s="93" t="s">
        <v>128</v>
      </c>
      <c r="B82" s="121">
        <v>95800</v>
      </c>
      <c r="C82" s="122">
        <v>38100</v>
      </c>
      <c r="D82" s="123">
        <v>74000</v>
      </c>
      <c r="E82" s="122">
        <v>19700</v>
      </c>
      <c r="F82" s="97">
        <v>16439</v>
      </c>
    </row>
    <row r="83" spans="1:6">
      <c r="A83" s="37" t="s">
        <v>129</v>
      </c>
      <c r="B83" s="60">
        <v>93300</v>
      </c>
      <c r="C83" s="61">
        <v>38800</v>
      </c>
      <c r="D83" s="62">
        <v>70700</v>
      </c>
      <c r="E83" s="61">
        <v>19800</v>
      </c>
      <c r="F83" s="32">
        <v>4666</v>
      </c>
    </row>
    <row r="84" spans="1:6" s="91" customFormat="1">
      <c r="A84" s="92" t="s">
        <v>130</v>
      </c>
      <c r="B84" s="118" t="s">
        <v>44</v>
      </c>
      <c r="C84" s="119">
        <v>41000</v>
      </c>
      <c r="D84" s="120" t="s">
        <v>44</v>
      </c>
      <c r="E84" s="119">
        <v>20500</v>
      </c>
      <c r="F84" s="90">
        <v>3606</v>
      </c>
    </row>
    <row r="85" spans="1:6">
      <c r="A85" s="33" t="s">
        <v>131</v>
      </c>
      <c r="B85" s="60">
        <v>85000</v>
      </c>
      <c r="C85" s="61">
        <v>32700</v>
      </c>
      <c r="D85" s="62">
        <v>62900</v>
      </c>
      <c r="E85" s="61">
        <v>16500</v>
      </c>
      <c r="F85" s="32">
        <v>3767</v>
      </c>
    </row>
    <row r="86" spans="1:6" s="91" customFormat="1">
      <c r="A86" s="92" t="s">
        <v>132</v>
      </c>
      <c r="B86" s="118">
        <v>102600</v>
      </c>
      <c r="C86" s="119">
        <v>41200</v>
      </c>
      <c r="D86" s="120">
        <v>82100</v>
      </c>
      <c r="E86" s="119">
        <v>21600</v>
      </c>
      <c r="F86" s="90">
        <v>4400</v>
      </c>
    </row>
    <row r="87" spans="1:6" ht="15.95" thickBot="1">
      <c r="A87" s="34" t="s">
        <v>133</v>
      </c>
      <c r="B87" s="60" t="s">
        <v>44</v>
      </c>
      <c r="C87" s="61" t="s">
        <v>44</v>
      </c>
      <c r="D87" s="62" t="s">
        <v>44</v>
      </c>
      <c r="E87" s="61" t="s">
        <v>44</v>
      </c>
      <c r="F87" s="32">
        <v>0</v>
      </c>
    </row>
    <row r="88" spans="1:6" s="91" customFormat="1" ht="15.95" thickBot="1">
      <c r="A88" s="93" t="s">
        <v>135</v>
      </c>
      <c r="B88" s="121">
        <v>76100</v>
      </c>
      <c r="C88" s="122">
        <v>26300</v>
      </c>
      <c r="D88" s="123">
        <v>58900</v>
      </c>
      <c r="E88" s="122">
        <v>14700</v>
      </c>
      <c r="F88" s="111">
        <v>12431</v>
      </c>
    </row>
    <row r="89" spans="1:6">
      <c r="A89" s="37" t="s">
        <v>135</v>
      </c>
      <c r="B89" s="60" t="s">
        <v>44</v>
      </c>
      <c r="C89" s="61" t="s">
        <v>44</v>
      </c>
      <c r="D89" s="62" t="s">
        <v>44</v>
      </c>
      <c r="E89" s="61" t="s">
        <v>44</v>
      </c>
      <c r="F89" s="32" t="s">
        <v>139</v>
      </c>
    </row>
    <row r="90" spans="1:6" s="91" customFormat="1" ht="15.95" thickBot="1">
      <c r="A90" s="98" t="s">
        <v>140</v>
      </c>
      <c r="B90" s="118" t="s">
        <v>44</v>
      </c>
      <c r="C90" s="119" t="s">
        <v>44</v>
      </c>
      <c r="D90" s="120" t="s">
        <v>44</v>
      </c>
      <c r="E90" s="119" t="s">
        <v>44</v>
      </c>
      <c r="F90" s="97" t="s">
        <v>58</v>
      </c>
    </row>
    <row r="91" spans="1:6" ht="15.95" thickBot="1">
      <c r="A91" s="28" t="s">
        <v>141</v>
      </c>
      <c r="B91" s="63">
        <v>138600</v>
      </c>
      <c r="C91" s="64">
        <v>48000</v>
      </c>
      <c r="D91" s="65">
        <v>110900</v>
      </c>
      <c r="E91" s="64">
        <v>30600</v>
      </c>
      <c r="F91" s="30">
        <v>6741</v>
      </c>
    </row>
    <row r="92" spans="1:6" s="91" customFormat="1">
      <c r="A92" s="102" t="s">
        <v>142</v>
      </c>
      <c r="B92" s="118">
        <v>133500</v>
      </c>
      <c r="C92" s="119">
        <v>47800</v>
      </c>
      <c r="D92" s="120">
        <v>101100</v>
      </c>
      <c r="E92" s="119">
        <v>20500</v>
      </c>
      <c r="F92" s="90">
        <v>182</v>
      </c>
    </row>
    <row r="93" spans="1:6">
      <c r="A93" s="33" t="s">
        <v>143</v>
      </c>
      <c r="B93" s="60">
        <v>215600</v>
      </c>
      <c r="C93" s="61">
        <v>80700</v>
      </c>
      <c r="D93" s="62">
        <v>180400</v>
      </c>
      <c r="E93" s="61">
        <v>39400</v>
      </c>
      <c r="F93" s="32">
        <v>1163</v>
      </c>
    </row>
    <row r="94" spans="1:6" s="91" customFormat="1">
      <c r="A94" s="92" t="s">
        <v>144</v>
      </c>
      <c r="B94" s="118">
        <v>93300</v>
      </c>
      <c r="C94" s="119">
        <v>57600</v>
      </c>
      <c r="D94" s="120">
        <v>52100</v>
      </c>
      <c r="E94" s="119">
        <v>28500</v>
      </c>
      <c r="F94" s="90">
        <v>651</v>
      </c>
    </row>
    <row r="95" spans="1:6">
      <c r="A95" s="33" t="s">
        <v>145</v>
      </c>
      <c r="B95" s="60">
        <v>122600</v>
      </c>
      <c r="C95" s="61">
        <v>36500</v>
      </c>
      <c r="D95" s="62">
        <v>101200</v>
      </c>
      <c r="E95" s="61">
        <v>27100</v>
      </c>
      <c r="F95" s="32">
        <v>3842</v>
      </c>
    </row>
    <row r="96" spans="1:6" s="91" customFormat="1">
      <c r="A96" s="92" t="s">
        <v>146</v>
      </c>
      <c r="B96" s="118">
        <v>120900</v>
      </c>
      <c r="C96" s="119">
        <v>76800</v>
      </c>
      <c r="D96" s="120">
        <v>71500</v>
      </c>
      <c r="E96" s="119">
        <v>34600</v>
      </c>
      <c r="F96" s="90">
        <v>276</v>
      </c>
    </row>
    <row r="97" spans="1:6">
      <c r="A97" s="33" t="s">
        <v>147</v>
      </c>
      <c r="B97" s="60">
        <v>165100</v>
      </c>
      <c r="C97" s="61">
        <v>50500</v>
      </c>
      <c r="D97" s="62">
        <v>147400</v>
      </c>
      <c r="E97" s="61">
        <v>33000</v>
      </c>
      <c r="F97" s="32">
        <v>418</v>
      </c>
    </row>
    <row r="98" spans="1:6" s="91" customFormat="1" ht="15.95" thickBot="1">
      <c r="A98" s="98" t="s">
        <v>148</v>
      </c>
      <c r="B98" s="118">
        <v>120400</v>
      </c>
      <c r="C98" s="119">
        <v>40100</v>
      </c>
      <c r="D98" s="120">
        <v>85000</v>
      </c>
      <c r="E98" s="119">
        <v>22800</v>
      </c>
      <c r="F98" s="97">
        <v>209</v>
      </c>
    </row>
    <row r="99" spans="1:6" ht="15.95" thickBot="1">
      <c r="A99" s="28" t="s">
        <v>149</v>
      </c>
      <c r="B99" s="63">
        <v>111200</v>
      </c>
      <c r="C99" s="64">
        <v>72400</v>
      </c>
      <c r="D99" s="65">
        <v>61300</v>
      </c>
      <c r="E99" s="64">
        <v>27200</v>
      </c>
      <c r="F99" s="36">
        <v>88</v>
      </c>
    </row>
    <row r="100" spans="1:6" s="91" customFormat="1" ht="15.95" thickBot="1">
      <c r="A100" s="93" t="s">
        <v>150</v>
      </c>
      <c r="B100" s="124" t="s">
        <v>44</v>
      </c>
      <c r="C100" s="125" t="s">
        <v>44</v>
      </c>
      <c r="D100" s="126" t="s">
        <v>44</v>
      </c>
      <c r="E100" s="125" t="s">
        <v>44</v>
      </c>
      <c r="F100" s="111">
        <v>12</v>
      </c>
    </row>
    <row r="101" spans="1:6">
      <c r="A101" s="39" t="s">
        <v>151</v>
      </c>
      <c r="B101" s="66">
        <v>85100</v>
      </c>
      <c r="C101" s="67">
        <v>32400</v>
      </c>
      <c r="D101" s="68">
        <v>66700</v>
      </c>
      <c r="E101" s="67">
        <v>19300</v>
      </c>
      <c r="F101" s="38">
        <v>761442</v>
      </c>
    </row>
    <row r="102" spans="1:6" s="91" customFormat="1">
      <c r="A102" s="158" t="s">
        <v>152</v>
      </c>
      <c r="B102" s="158"/>
      <c r="C102" s="158"/>
      <c r="D102" s="158"/>
      <c r="E102" s="158"/>
      <c r="F102" s="158"/>
    </row>
    <row r="104" spans="1:6" s="91" customFormat="1" hidden="1"/>
    <row r="106" spans="1:6" s="91" customFormat="1" hidden="1"/>
    <row r="108" spans="1:6" s="91" customFormat="1" hidden="1"/>
    <row r="110" spans="1:6" s="91" customFormat="1" hidden="1"/>
    <row r="112" spans="1:6" s="91" customFormat="1" hidden="1"/>
    <row r="114" s="91" customFormat="1" hidden="1"/>
    <row r="116" s="91" customFormat="1" hidden="1"/>
    <row r="118" s="91" customFormat="1" hidden="1"/>
    <row r="120" s="91" customFormat="1" hidden="1"/>
    <row r="122" s="91" customFormat="1" hidden="1"/>
    <row r="124" s="91" customFormat="1" hidden="1"/>
    <row r="126" s="91" customFormat="1" hidden="1"/>
    <row r="128" s="91" customFormat="1" hidden="1"/>
    <row r="130" s="91" customFormat="1" hidden="1"/>
    <row r="132" s="91" customFormat="1" hidden="1"/>
    <row r="134" s="91" customFormat="1" hidden="1"/>
    <row r="136" s="91" customFormat="1" hidden="1"/>
    <row r="138" s="91" customFormat="1" hidden="1"/>
    <row r="140" s="91" customFormat="1" hidden="1"/>
    <row r="142" s="91" customFormat="1" hidden="1"/>
    <row r="144" s="91" customFormat="1" hidden="1"/>
    <row r="146" s="91" customFormat="1" hidden="1"/>
    <row r="148" s="91" customFormat="1" hidden="1"/>
    <row r="150" s="91" customFormat="1" hidden="1"/>
    <row r="152" s="91" customFormat="1" hidden="1"/>
    <row r="154" s="91" customFormat="1" hidden="1"/>
    <row r="156" s="91" customFormat="1" hidden="1"/>
    <row r="158" s="91" customFormat="1" hidden="1"/>
    <row r="160" s="91" customFormat="1" hidden="1"/>
    <row r="162" s="91" customFormat="1" hidden="1"/>
    <row r="164" s="91" customFormat="1" hidden="1"/>
    <row r="166" s="91" customFormat="1" hidden="1"/>
    <row r="168" s="91" customFormat="1" hidden="1"/>
    <row r="170" s="91" customFormat="1" hidden="1"/>
    <row r="172" s="91" customFormat="1" hidden="1"/>
    <row r="174" s="91" customFormat="1" hidden="1"/>
    <row r="176" s="91" customFormat="1" hidden="1"/>
    <row r="178" s="91" customFormat="1" hidden="1"/>
    <row r="180" s="91" customFormat="1" hidden="1"/>
    <row r="182" s="91" customFormat="1" hidden="1"/>
    <row r="184" s="91" customFormat="1" hidden="1"/>
    <row r="186" s="91" customFormat="1" hidden="1"/>
    <row r="188" s="91" customFormat="1" hidden="1"/>
    <row r="190" s="91" customFormat="1" hidden="1"/>
    <row r="192" s="91" customFormat="1" hidden="1"/>
    <row r="194" s="91" customFormat="1" hidden="1"/>
    <row r="196" s="91" customFormat="1" hidden="1"/>
    <row r="198" s="91" customFormat="1" hidden="1"/>
    <row r="200" s="91" customFormat="1" hidden="1"/>
    <row r="202" s="91" customFormat="1" hidden="1"/>
    <row r="204" s="91" customFormat="1" hidden="1"/>
    <row r="206" s="91" customFormat="1" hidden="1"/>
    <row r="208" s="91" customFormat="1" hidden="1"/>
    <row r="210" s="91" customFormat="1" hidden="1"/>
    <row r="212" s="91" customFormat="1" hidden="1"/>
    <row r="214" s="91" customFormat="1" hidden="1"/>
    <row r="216" s="91" customFormat="1" hidden="1"/>
    <row r="218" s="91" customFormat="1" hidden="1"/>
    <row r="220" s="91" customFormat="1" hidden="1"/>
    <row r="222" s="91" customFormat="1" hidden="1"/>
    <row r="224" s="91" customFormat="1" hidden="1"/>
    <row r="226" s="91" customFormat="1" hidden="1"/>
    <row r="228" s="91" customFormat="1" hidden="1"/>
    <row r="230" s="91" customFormat="1" hidden="1"/>
    <row r="232" s="91" customFormat="1" hidden="1"/>
    <row r="234" s="91" customFormat="1" hidden="1"/>
    <row r="236" s="91" customFormat="1" hidden="1"/>
    <row r="238" s="91" customFormat="1" hidden="1"/>
    <row r="240" s="91" customFormat="1" hidden="1"/>
    <row r="242" s="91" customFormat="1" hidden="1"/>
    <row r="244" s="91" customFormat="1" hidden="1"/>
    <row r="246" s="91" customFormat="1" hidden="1"/>
    <row r="248" s="91" customFormat="1" hidden="1"/>
    <row r="250" s="91" customFormat="1" hidden="1"/>
    <row r="252" s="91" customFormat="1" hidden="1"/>
    <row r="254" s="91" customFormat="1" hidden="1"/>
    <row r="256" s="91" customFormat="1" hidden="1"/>
    <row r="258" s="91" customFormat="1" hidden="1"/>
    <row r="260" s="91" customFormat="1" hidden="1"/>
    <row r="262" s="91" customFormat="1" hidden="1"/>
    <row r="264" s="91" customFormat="1" hidden="1"/>
    <row r="266" s="91" customFormat="1" hidden="1"/>
    <row r="268" s="91" customFormat="1" hidden="1"/>
    <row r="270" s="91" customFormat="1" hidden="1"/>
    <row r="272" s="91" customFormat="1" hidden="1"/>
    <row r="274" s="91" customFormat="1" hidden="1"/>
    <row r="276" s="91" customFormat="1" hidden="1"/>
    <row r="278" s="91" customFormat="1" hidden="1"/>
    <row r="280" s="91" customFormat="1" hidden="1"/>
    <row r="282" s="91" customFormat="1" hidden="1"/>
    <row r="284" s="91" customFormat="1" hidden="1"/>
    <row r="286" s="91" customFormat="1" hidden="1"/>
    <row r="288" s="91" customFormat="1" hidden="1"/>
    <row r="290" s="91" customFormat="1" hidden="1"/>
    <row r="292" s="91" customFormat="1" hidden="1"/>
    <row r="294" s="91" customFormat="1" hidden="1"/>
    <row r="296" s="91" customFormat="1" hidden="1"/>
    <row r="298" s="91" customFormat="1" hidden="1"/>
    <row r="300" s="91" customFormat="1" hidden="1"/>
    <row r="302" s="91" customFormat="1" hidden="1"/>
    <row r="304" s="91" customFormat="1" hidden="1"/>
    <row r="306" s="91" customFormat="1" hidden="1"/>
    <row r="308" s="91" customFormat="1" hidden="1"/>
    <row r="310" s="91" customFormat="1" hidden="1"/>
    <row r="312" s="91" customFormat="1" hidden="1"/>
    <row r="314" s="91" customFormat="1" hidden="1"/>
    <row r="316" s="91" customFormat="1" hidden="1"/>
    <row r="318" s="91" customFormat="1" hidden="1"/>
    <row r="320" s="91" customFormat="1" hidden="1"/>
    <row r="322" s="91" customFormat="1" hidden="1"/>
    <row r="324" s="91" customFormat="1" hidden="1"/>
    <row r="326" s="91" customFormat="1" hidden="1"/>
    <row r="328" s="91" customFormat="1" hidden="1"/>
    <row r="330" s="91" customFormat="1" hidden="1"/>
    <row r="332" s="91" customFormat="1" hidden="1"/>
    <row r="334" s="91" customFormat="1" hidden="1"/>
    <row r="336" s="91" customFormat="1" hidden="1"/>
    <row r="338" s="91" customFormat="1" hidden="1"/>
    <row r="340" s="91" customFormat="1" hidden="1"/>
    <row r="342" s="91" customFormat="1" hidden="1"/>
    <row r="344" s="91" customFormat="1" hidden="1"/>
    <row r="346" s="91" customFormat="1" hidden="1"/>
    <row r="348" s="91" customFormat="1" hidden="1"/>
    <row r="350" s="91" customFormat="1" hidden="1"/>
    <row r="352" s="91" customFormat="1" hidden="1"/>
    <row r="354" s="91" customFormat="1" hidden="1"/>
    <row r="356" s="91" customFormat="1" hidden="1"/>
    <row r="358" s="91" customFormat="1" hidden="1"/>
    <row r="360" s="91" customFormat="1" hidden="1"/>
    <row r="362" s="91" customFormat="1" hidden="1"/>
    <row r="364" s="91" customFormat="1" hidden="1"/>
    <row r="366" s="91" customFormat="1" hidden="1"/>
    <row r="368" s="91" customFormat="1" hidden="1"/>
    <row r="370" s="91" customFormat="1" hidden="1"/>
    <row r="372" s="91" customFormat="1" hidden="1"/>
    <row r="374" s="91" customFormat="1" hidden="1"/>
    <row r="376" s="91" customFormat="1" hidden="1"/>
    <row r="378" s="91" customFormat="1" hidden="1"/>
    <row r="380" s="91" customFormat="1" hidden="1"/>
    <row r="382" s="91" customFormat="1" hidden="1"/>
    <row r="384" s="91" customFormat="1" hidden="1"/>
    <row r="386" s="91" customFormat="1" hidden="1"/>
    <row r="388" s="91" customFormat="1" hidden="1"/>
    <row r="390" s="91" customFormat="1" hidden="1"/>
    <row r="392" s="91" customFormat="1" hidden="1"/>
    <row r="394" s="91" customFormat="1" hidden="1"/>
    <row r="396" s="91" customFormat="1" hidden="1"/>
    <row r="398" s="91" customFormat="1" hidden="1"/>
  </sheetData>
  <mergeCells count="2">
    <mergeCell ref="A1:F1"/>
    <mergeCell ref="A102:F102"/>
  </mergeCells>
  <hyperlinks>
    <hyperlink ref="A102" location="TableOfContents!A1" display="Back to Table of Contents" xr:uid="{340E2D82-FCD2-4375-834B-C0E6363586D2}"/>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398"/>
  <sheetViews>
    <sheetView zoomScaleNormal="100" workbookViewId="0">
      <selection sqref="A1:F1"/>
    </sheetView>
  </sheetViews>
  <sheetFormatPr defaultColWidth="0" defaultRowHeight="15.6" zeroHeight="1"/>
  <cols>
    <col min="1" max="1" width="38.5703125" style="3" bestFit="1" customWidth="1"/>
    <col min="2" max="2" width="35.42578125" style="3" customWidth="1"/>
    <col min="3" max="3" width="34.5703125" style="3" customWidth="1"/>
    <col min="4" max="4" width="18" style="3" customWidth="1"/>
    <col min="5" max="5" width="17.140625" style="3" customWidth="1"/>
    <col min="6" max="6" width="29.42578125" style="3" customWidth="1"/>
    <col min="7" max="16384" width="9.140625" style="3" hidden="1"/>
  </cols>
  <sheetData>
    <row r="1" spans="1:6" ht="38.450000000000003" customHeight="1">
      <c r="A1" s="157" t="str">
        <f>T_h003</f>
        <v>Table O.3 Average annualised committed supports, median annualised committed supports, average payments, median payments and active participants not in SIL by service district as at 31 December 2025</v>
      </c>
      <c r="B1" s="157"/>
      <c r="C1" s="157"/>
      <c r="D1" s="157"/>
      <c r="E1" s="157"/>
      <c r="F1" s="157"/>
    </row>
    <row r="2" spans="1:6" s="85" customFormat="1" ht="31.5" thickBot="1">
      <c r="A2" s="116" t="s">
        <v>31</v>
      </c>
      <c r="B2" s="83" t="s">
        <v>153</v>
      </c>
      <c r="C2" s="84" t="s">
        <v>154</v>
      </c>
      <c r="D2" s="83" t="s">
        <v>155</v>
      </c>
      <c r="E2" s="84" t="s">
        <v>156</v>
      </c>
      <c r="F2" s="127" t="s">
        <v>157</v>
      </c>
    </row>
    <row r="3" spans="1:6" ht="15.95" thickBot="1">
      <c r="A3" s="28" t="s">
        <v>39</v>
      </c>
      <c r="B3" s="57">
        <v>64100</v>
      </c>
      <c r="C3" s="58">
        <v>28600</v>
      </c>
      <c r="D3" s="59">
        <v>48700</v>
      </c>
      <c r="E3" s="58">
        <v>19600</v>
      </c>
      <c r="F3" s="69">
        <v>212269</v>
      </c>
    </row>
    <row r="4" spans="1:6" s="91" customFormat="1">
      <c r="A4" s="117" t="s">
        <v>40</v>
      </c>
      <c r="B4" s="118">
        <v>61400</v>
      </c>
      <c r="C4" s="119">
        <v>28500</v>
      </c>
      <c r="D4" s="120">
        <v>43900</v>
      </c>
      <c r="E4" s="119">
        <v>17900</v>
      </c>
      <c r="F4" s="128">
        <v>34458</v>
      </c>
    </row>
    <row r="5" spans="1:6">
      <c r="A5" s="33" t="s">
        <v>41</v>
      </c>
      <c r="B5" s="60">
        <v>57400</v>
      </c>
      <c r="C5" s="61">
        <v>25800</v>
      </c>
      <c r="D5" s="62">
        <v>43100</v>
      </c>
      <c r="E5" s="61">
        <v>17500</v>
      </c>
      <c r="F5" s="70">
        <v>12247</v>
      </c>
    </row>
    <row r="6" spans="1:6" s="91" customFormat="1">
      <c r="A6" s="92" t="s">
        <v>42</v>
      </c>
      <c r="B6" s="118">
        <v>80500</v>
      </c>
      <c r="C6" s="119">
        <v>42700</v>
      </c>
      <c r="D6" s="120">
        <v>48500</v>
      </c>
      <c r="E6" s="119">
        <v>18700</v>
      </c>
      <c r="F6" s="128">
        <v>984</v>
      </c>
    </row>
    <row r="7" spans="1:6">
      <c r="A7" s="33" t="s">
        <v>45</v>
      </c>
      <c r="B7" s="60">
        <v>66800</v>
      </c>
      <c r="C7" s="61">
        <v>34400</v>
      </c>
      <c r="D7" s="62">
        <v>49500</v>
      </c>
      <c r="E7" s="61">
        <v>21500</v>
      </c>
      <c r="F7" s="70">
        <v>12249</v>
      </c>
    </row>
    <row r="8" spans="1:6" s="91" customFormat="1">
      <c r="A8" s="92" t="s">
        <v>46</v>
      </c>
      <c r="B8" s="118">
        <v>64600</v>
      </c>
      <c r="C8" s="119">
        <v>26500</v>
      </c>
      <c r="D8" s="120">
        <v>47700</v>
      </c>
      <c r="E8" s="119">
        <v>16100</v>
      </c>
      <c r="F8" s="128">
        <v>8935</v>
      </c>
    </row>
    <row r="9" spans="1:6">
      <c r="A9" s="33" t="s">
        <v>47</v>
      </c>
      <c r="B9" s="60">
        <v>62900</v>
      </c>
      <c r="C9" s="61">
        <v>29200</v>
      </c>
      <c r="D9" s="62">
        <v>41400</v>
      </c>
      <c r="E9" s="61">
        <v>16700</v>
      </c>
      <c r="F9" s="70">
        <v>9184</v>
      </c>
    </row>
    <row r="10" spans="1:6" s="91" customFormat="1">
      <c r="A10" s="92" t="s">
        <v>48</v>
      </c>
      <c r="B10" s="118">
        <v>59000</v>
      </c>
      <c r="C10" s="119">
        <v>24800</v>
      </c>
      <c r="D10" s="120">
        <v>43500</v>
      </c>
      <c r="E10" s="119">
        <v>16600</v>
      </c>
      <c r="F10" s="128">
        <v>12797</v>
      </c>
    </row>
    <row r="11" spans="1:6">
      <c r="A11" s="33" t="s">
        <v>49</v>
      </c>
      <c r="B11" s="60">
        <v>64200</v>
      </c>
      <c r="C11" s="61">
        <v>26400</v>
      </c>
      <c r="D11" s="62">
        <v>49700</v>
      </c>
      <c r="E11" s="61">
        <v>18700</v>
      </c>
      <c r="F11" s="70">
        <v>13810</v>
      </c>
    </row>
    <row r="12" spans="1:6" s="91" customFormat="1">
      <c r="A12" s="92" t="s">
        <v>50</v>
      </c>
      <c r="B12" s="118">
        <v>68800</v>
      </c>
      <c r="C12" s="119">
        <v>34600</v>
      </c>
      <c r="D12" s="120">
        <v>50200</v>
      </c>
      <c r="E12" s="119">
        <v>19900</v>
      </c>
      <c r="F12" s="128">
        <v>10510</v>
      </c>
    </row>
    <row r="13" spans="1:6">
      <c r="A13" s="33" t="s">
        <v>51</v>
      </c>
      <c r="B13" s="60">
        <v>67900</v>
      </c>
      <c r="C13" s="61">
        <v>29300</v>
      </c>
      <c r="D13" s="62">
        <v>53600</v>
      </c>
      <c r="E13" s="61">
        <v>20100</v>
      </c>
      <c r="F13" s="70">
        <v>14428</v>
      </c>
    </row>
    <row r="14" spans="1:6" s="91" customFormat="1">
      <c r="A14" s="92" t="s">
        <v>52</v>
      </c>
      <c r="B14" s="118">
        <v>66000</v>
      </c>
      <c r="C14" s="119">
        <v>28400</v>
      </c>
      <c r="D14" s="120">
        <v>55300</v>
      </c>
      <c r="E14" s="119">
        <v>22400</v>
      </c>
      <c r="F14" s="128">
        <v>34268</v>
      </c>
    </row>
    <row r="15" spans="1:6">
      <c r="A15" s="33" t="s">
        <v>53</v>
      </c>
      <c r="B15" s="60">
        <v>57200</v>
      </c>
      <c r="C15" s="61">
        <v>27100</v>
      </c>
      <c r="D15" s="62">
        <v>38100</v>
      </c>
      <c r="E15" s="61">
        <v>15800</v>
      </c>
      <c r="F15" s="70">
        <v>5903</v>
      </c>
    </row>
    <row r="16" spans="1:6" s="91" customFormat="1">
      <c r="A16" s="92" t="s">
        <v>54</v>
      </c>
      <c r="B16" s="118">
        <v>73000</v>
      </c>
      <c r="C16" s="119">
        <v>39100</v>
      </c>
      <c r="D16" s="120">
        <v>58000</v>
      </c>
      <c r="E16" s="119">
        <v>23500</v>
      </c>
      <c r="F16" s="128">
        <v>8167</v>
      </c>
    </row>
    <row r="17" spans="1:6">
      <c r="A17" s="33" t="s">
        <v>55</v>
      </c>
      <c r="B17" s="60">
        <v>64900</v>
      </c>
      <c r="C17" s="61">
        <v>31800</v>
      </c>
      <c r="D17" s="62">
        <v>42700</v>
      </c>
      <c r="E17" s="61">
        <v>16400</v>
      </c>
      <c r="F17" s="70">
        <v>8302</v>
      </c>
    </row>
    <row r="18" spans="1:6" s="91" customFormat="1">
      <c r="A18" s="92" t="s">
        <v>56</v>
      </c>
      <c r="B18" s="118">
        <v>63500</v>
      </c>
      <c r="C18" s="119">
        <v>25700</v>
      </c>
      <c r="D18" s="120">
        <v>51500</v>
      </c>
      <c r="E18" s="119">
        <v>20300</v>
      </c>
      <c r="F18" s="128">
        <v>25995</v>
      </c>
    </row>
    <row r="19" spans="1:6" ht="15.95" thickBot="1">
      <c r="A19" s="34" t="s">
        <v>57</v>
      </c>
      <c r="B19" s="60">
        <v>93000</v>
      </c>
      <c r="C19" s="61">
        <v>36100</v>
      </c>
      <c r="D19" s="62">
        <v>67500</v>
      </c>
      <c r="E19" s="61">
        <v>14100</v>
      </c>
      <c r="F19" s="69">
        <v>32</v>
      </c>
    </row>
    <row r="20" spans="1:6" s="91" customFormat="1" ht="15.95" thickBot="1">
      <c r="A20" s="93" t="s">
        <v>59</v>
      </c>
      <c r="B20" s="121">
        <v>61900</v>
      </c>
      <c r="C20" s="122">
        <v>29100</v>
      </c>
      <c r="D20" s="123">
        <v>45900</v>
      </c>
      <c r="E20" s="122">
        <v>17100</v>
      </c>
      <c r="F20" s="129">
        <v>197265</v>
      </c>
    </row>
    <row r="21" spans="1:6">
      <c r="A21" s="37" t="s">
        <v>60</v>
      </c>
      <c r="B21" s="60">
        <v>63000</v>
      </c>
      <c r="C21" s="61">
        <v>33200</v>
      </c>
      <c r="D21" s="62">
        <v>44000</v>
      </c>
      <c r="E21" s="61">
        <v>17400</v>
      </c>
      <c r="F21" s="70">
        <v>13055</v>
      </c>
    </row>
    <row r="22" spans="1:6" s="91" customFormat="1">
      <c r="A22" s="92" t="s">
        <v>61</v>
      </c>
      <c r="B22" s="118">
        <v>57600</v>
      </c>
      <c r="C22" s="119">
        <v>27700</v>
      </c>
      <c r="D22" s="120">
        <v>40000</v>
      </c>
      <c r="E22" s="119">
        <v>14000</v>
      </c>
      <c r="F22" s="128">
        <v>7816</v>
      </c>
    </row>
    <row r="23" spans="1:6">
      <c r="A23" s="33" t="s">
        <v>62</v>
      </c>
      <c r="B23" s="60">
        <v>55000</v>
      </c>
      <c r="C23" s="61">
        <v>25100</v>
      </c>
      <c r="D23" s="62">
        <v>36300</v>
      </c>
      <c r="E23" s="61">
        <v>12400</v>
      </c>
      <c r="F23" s="70">
        <v>10362</v>
      </c>
    </row>
    <row r="24" spans="1:6" s="91" customFormat="1">
      <c r="A24" s="92" t="s">
        <v>63</v>
      </c>
      <c r="B24" s="118">
        <v>62700</v>
      </c>
      <c r="C24" s="119">
        <v>28100</v>
      </c>
      <c r="D24" s="120">
        <v>48000</v>
      </c>
      <c r="E24" s="119">
        <v>16400</v>
      </c>
      <c r="F24" s="128">
        <v>18686</v>
      </c>
    </row>
    <row r="25" spans="1:6">
      <c r="A25" s="33" t="s">
        <v>64</v>
      </c>
      <c r="B25" s="60">
        <v>60500</v>
      </c>
      <c r="C25" s="61">
        <v>31500</v>
      </c>
      <c r="D25" s="62">
        <v>42900</v>
      </c>
      <c r="E25" s="61">
        <v>16400</v>
      </c>
      <c r="F25" s="70">
        <v>7575</v>
      </c>
    </row>
    <row r="26" spans="1:6" s="91" customFormat="1">
      <c r="A26" s="92" t="s">
        <v>65</v>
      </c>
      <c r="B26" s="118">
        <v>58000</v>
      </c>
      <c r="C26" s="119">
        <v>29200</v>
      </c>
      <c r="D26" s="120">
        <v>38900</v>
      </c>
      <c r="E26" s="119">
        <v>15100</v>
      </c>
      <c r="F26" s="128">
        <v>4842</v>
      </c>
    </row>
    <row r="27" spans="1:6">
      <c r="A27" s="33" t="s">
        <v>66</v>
      </c>
      <c r="B27" s="60">
        <v>57500</v>
      </c>
      <c r="C27" s="61">
        <v>30300</v>
      </c>
      <c r="D27" s="62">
        <v>37600</v>
      </c>
      <c r="E27" s="61">
        <v>15700</v>
      </c>
      <c r="F27" s="70">
        <v>4970</v>
      </c>
    </row>
    <row r="28" spans="1:6" s="91" customFormat="1">
      <c r="A28" s="92" t="s">
        <v>67</v>
      </c>
      <c r="B28" s="118">
        <v>66000</v>
      </c>
      <c r="C28" s="119">
        <v>30700</v>
      </c>
      <c r="D28" s="120">
        <v>49400</v>
      </c>
      <c r="E28" s="119">
        <v>17200</v>
      </c>
      <c r="F28" s="128">
        <v>12660</v>
      </c>
    </row>
    <row r="29" spans="1:6">
      <c r="A29" s="33" t="s">
        <v>68</v>
      </c>
      <c r="B29" s="60">
        <v>60600</v>
      </c>
      <c r="C29" s="61">
        <v>29000</v>
      </c>
      <c r="D29" s="62">
        <v>44500</v>
      </c>
      <c r="E29" s="61">
        <v>16500</v>
      </c>
      <c r="F29" s="70">
        <v>13719</v>
      </c>
    </row>
    <row r="30" spans="1:6" s="91" customFormat="1">
      <c r="A30" s="92" t="s">
        <v>69</v>
      </c>
      <c r="B30" s="118">
        <v>64500</v>
      </c>
      <c r="C30" s="119">
        <v>28200</v>
      </c>
      <c r="D30" s="120">
        <v>51900</v>
      </c>
      <c r="E30" s="119">
        <v>18000</v>
      </c>
      <c r="F30" s="128">
        <v>13967</v>
      </c>
    </row>
    <row r="31" spans="1:6">
      <c r="A31" s="33" t="s">
        <v>70</v>
      </c>
      <c r="B31" s="60">
        <v>65600</v>
      </c>
      <c r="C31" s="61">
        <v>32700</v>
      </c>
      <c r="D31" s="62">
        <v>48800</v>
      </c>
      <c r="E31" s="61">
        <v>18000</v>
      </c>
      <c r="F31" s="70">
        <v>23783</v>
      </c>
    </row>
    <row r="32" spans="1:6" s="91" customFormat="1">
      <c r="A32" s="92" t="s">
        <v>71</v>
      </c>
      <c r="B32" s="118">
        <v>63400</v>
      </c>
      <c r="C32" s="119">
        <v>28800</v>
      </c>
      <c r="D32" s="120">
        <v>49700</v>
      </c>
      <c r="E32" s="119">
        <v>18500</v>
      </c>
      <c r="F32" s="128">
        <v>19146</v>
      </c>
    </row>
    <row r="33" spans="1:6">
      <c r="A33" s="33" t="s">
        <v>72</v>
      </c>
      <c r="B33" s="60">
        <v>60400</v>
      </c>
      <c r="C33" s="61">
        <v>25400</v>
      </c>
      <c r="D33" s="62">
        <v>46500</v>
      </c>
      <c r="E33" s="61">
        <v>16000</v>
      </c>
      <c r="F33" s="70">
        <v>13787</v>
      </c>
    </row>
    <row r="34" spans="1:6" s="91" customFormat="1">
      <c r="A34" s="92" t="s">
        <v>73</v>
      </c>
      <c r="B34" s="118">
        <v>61600</v>
      </c>
      <c r="C34" s="119">
        <v>27000</v>
      </c>
      <c r="D34" s="120">
        <v>46800</v>
      </c>
      <c r="E34" s="119">
        <v>16300</v>
      </c>
      <c r="F34" s="128">
        <v>19909</v>
      </c>
    </row>
    <row r="35" spans="1:6">
      <c r="A35" s="33" t="s">
        <v>74</v>
      </c>
      <c r="B35" s="60">
        <v>56900</v>
      </c>
      <c r="C35" s="61">
        <v>26200</v>
      </c>
      <c r="D35" s="62">
        <v>40000</v>
      </c>
      <c r="E35" s="61">
        <v>13400</v>
      </c>
      <c r="F35" s="70">
        <v>6355</v>
      </c>
    </row>
    <row r="36" spans="1:6" s="91" customFormat="1">
      <c r="A36" s="92" t="s">
        <v>75</v>
      </c>
      <c r="B36" s="118">
        <v>57600</v>
      </c>
      <c r="C36" s="119">
        <v>27900</v>
      </c>
      <c r="D36" s="120">
        <v>38700</v>
      </c>
      <c r="E36" s="119">
        <v>15300</v>
      </c>
      <c r="F36" s="128">
        <v>3416</v>
      </c>
    </row>
    <row r="37" spans="1:6">
      <c r="A37" s="33" t="s">
        <v>76</v>
      </c>
      <c r="B37" s="60">
        <v>68000</v>
      </c>
      <c r="C37" s="61">
        <v>36700</v>
      </c>
      <c r="D37" s="62">
        <v>49100</v>
      </c>
      <c r="E37" s="61">
        <v>17900</v>
      </c>
      <c r="F37" s="70">
        <v>3203</v>
      </c>
    </row>
    <row r="38" spans="1:6" s="91" customFormat="1" ht="15.95" thickBot="1">
      <c r="A38" s="98" t="s">
        <v>78</v>
      </c>
      <c r="B38" s="118" t="s">
        <v>44</v>
      </c>
      <c r="C38" s="119" t="s">
        <v>44</v>
      </c>
      <c r="D38" s="120" t="s">
        <v>44</v>
      </c>
      <c r="E38" s="119" t="s">
        <v>44</v>
      </c>
      <c r="F38" s="129">
        <v>14</v>
      </c>
    </row>
    <row r="39" spans="1:6" ht="15.95" thickBot="1">
      <c r="A39" s="28" t="s">
        <v>79</v>
      </c>
      <c r="B39" s="63">
        <v>67800</v>
      </c>
      <c r="C39" s="64">
        <v>30200</v>
      </c>
      <c r="D39" s="65">
        <v>47400</v>
      </c>
      <c r="E39" s="64">
        <v>16100</v>
      </c>
      <c r="F39" s="69">
        <v>155679</v>
      </c>
    </row>
    <row r="40" spans="1:6" s="91" customFormat="1">
      <c r="A40" s="102" t="s">
        <v>80</v>
      </c>
      <c r="B40" s="118" t="s">
        <v>44</v>
      </c>
      <c r="C40" s="119" t="s">
        <v>44</v>
      </c>
      <c r="D40" s="120" t="s">
        <v>44</v>
      </c>
      <c r="E40" s="119" t="s">
        <v>44</v>
      </c>
      <c r="F40" s="130" t="s">
        <v>158</v>
      </c>
    </row>
    <row r="41" spans="1:6">
      <c r="A41" s="33" t="s">
        <v>85</v>
      </c>
      <c r="B41" s="60">
        <v>64700</v>
      </c>
      <c r="C41" s="61">
        <v>30100</v>
      </c>
      <c r="D41" s="62">
        <v>45200</v>
      </c>
      <c r="E41" s="61">
        <v>15600</v>
      </c>
      <c r="F41" s="70">
        <v>12988</v>
      </c>
    </row>
    <row r="42" spans="1:6" s="91" customFormat="1">
      <c r="A42" s="92" t="s">
        <v>86</v>
      </c>
      <c r="B42" s="118">
        <v>61600</v>
      </c>
      <c r="C42" s="119">
        <v>25700</v>
      </c>
      <c r="D42" s="120">
        <v>40200</v>
      </c>
      <c r="E42" s="119">
        <v>11600</v>
      </c>
      <c r="F42" s="128">
        <v>4593</v>
      </c>
    </row>
    <row r="43" spans="1:6">
      <c r="A43" s="33" t="s">
        <v>87</v>
      </c>
      <c r="B43" s="60">
        <v>70500</v>
      </c>
      <c r="C43" s="61">
        <v>34100</v>
      </c>
      <c r="D43" s="62">
        <v>48000</v>
      </c>
      <c r="E43" s="61">
        <v>15900</v>
      </c>
      <c r="F43" s="70">
        <v>8852</v>
      </c>
    </row>
    <row r="44" spans="1:6" s="91" customFormat="1">
      <c r="A44" s="92" t="s">
        <v>88</v>
      </c>
      <c r="B44" s="118">
        <v>66600</v>
      </c>
      <c r="C44" s="119">
        <v>28400</v>
      </c>
      <c r="D44" s="120">
        <v>44100</v>
      </c>
      <c r="E44" s="119">
        <v>13600</v>
      </c>
      <c r="F44" s="128">
        <v>8611</v>
      </c>
    </row>
    <row r="45" spans="1:6">
      <c r="A45" s="33" t="s">
        <v>89</v>
      </c>
      <c r="B45" s="60">
        <v>59600</v>
      </c>
      <c r="C45" s="61">
        <v>26200</v>
      </c>
      <c r="D45" s="62">
        <v>37200</v>
      </c>
      <c r="E45" s="61">
        <v>11700</v>
      </c>
      <c r="F45" s="70">
        <v>8535</v>
      </c>
    </row>
    <row r="46" spans="1:6" s="91" customFormat="1">
      <c r="A46" s="92" t="s">
        <v>90</v>
      </c>
      <c r="B46" s="118">
        <v>63900</v>
      </c>
      <c r="C46" s="119">
        <v>25800</v>
      </c>
      <c r="D46" s="120">
        <v>45900</v>
      </c>
      <c r="E46" s="119">
        <v>14600</v>
      </c>
      <c r="F46" s="128">
        <v>18673</v>
      </c>
    </row>
    <row r="47" spans="1:6">
      <c r="A47" s="33" t="s">
        <v>91</v>
      </c>
      <c r="B47" s="60">
        <v>70600</v>
      </c>
      <c r="C47" s="61">
        <v>31400</v>
      </c>
      <c r="D47" s="62">
        <v>50300</v>
      </c>
      <c r="E47" s="61">
        <v>16300</v>
      </c>
      <c r="F47" s="70">
        <v>28442</v>
      </c>
    </row>
    <row r="48" spans="1:6" s="91" customFormat="1">
      <c r="A48" s="92" t="s">
        <v>92</v>
      </c>
      <c r="B48" s="118">
        <v>76300</v>
      </c>
      <c r="C48" s="119">
        <v>37700</v>
      </c>
      <c r="D48" s="120">
        <v>52800</v>
      </c>
      <c r="E48" s="119">
        <v>17800</v>
      </c>
      <c r="F48" s="128">
        <v>7472</v>
      </c>
    </row>
    <row r="49" spans="1:6">
      <c r="A49" s="33" t="s">
        <v>93</v>
      </c>
      <c r="B49" s="60">
        <v>71200</v>
      </c>
      <c r="C49" s="61">
        <v>36800</v>
      </c>
      <c r="D49" s="62">
        <v>49500</v>
      </c>
      <c r="E49" s="61">
        <v>17600</v>
      </c>
      <c r="F49" s="70">
        <v>5864</v>
      </c>
    </row>
    <row r="50" spans="1:6" s="91" customFormat="1">
      <c r="A50" s="92" t="s">
        <v>94</v>
      </c>
      <c r="B50" s="118">
        <v>69700</v>
      </c>
      <c r="C50" s="119">
        <v>30800</v>
      </c>
      <c r="D50" s="120">
        <v>51100</v>
      </c>
      <c r="E50" s="119">
        <v>17400</v>
      </c>
      <c r="F50" s="128">
        <v>16059</v>
      </c>
    </row>
    <row r="51" spans="1:6">
      <c r="A51" s="33" t="s">
        <v>95</v>
      </c>
      <c r="B51" s="60">
        <v>63800</v>
      </c>
      <c r="C51" s="61">
        <v>26700</v>
      </c>
      <c r="D51" s="62">
        <v>44600</v>
      </c>
      <c r="E51" s="61">
        <v>14300</v>
      </c>
      <c r="F51" s="70">
        <v>17929</v>
      </c>
    </row>
    <row r="52" spans="1:6" s="91" customFormat="1">
      <c r="A52" s="92" t="s">
        <v>96</v>
      </c>
      <c r="B52" s="118">
        <v>72800</v>
      </c>
      <c r="C52" s="119">
        <v>35500</v>
      </c>
      <c r="D52" s="120">
        <v>51400</v>
      </c>
      <c r="E52" s="119">
        <v>18600</v>
      </c>
      <c r="F52" s="128">
        <v>13747</v>
      </c>
    </row>
    <row r="53" spans="1:6" ht="15.95" thickBot="1">
      <c r="A53" s="34" t="s">
        <v>97</v>
      </c>
      <c r="B53" s="60" t="s">
        <v>44</v>
      </c>
      <c r="C53" s="61" t="s">
        <v>44</v>
      </c>
      <c r="D53" s="62" t="s">
        <v>44</v>
      </c>
      <c r="E53" s="61" t="s">
        <v>44</v>
      </c>
      <c r="F53" s="69" t="s">
        <v>58</v>
      </c>
    </row>
    <row r="54" spans="1:6" s="91" customFormat="1" ht="15.95" thickBot="1">
      <c r="A54" s="93" t="s">
        <v>98</v>
      </c>
      <c r="B54" s="121">
        <v>68900</v>
      </c>
      <c r="C54" s="122">
        <v>34200</v>
      </c>
      <c r="D54" s="123">
        <v>47000</v>
      </c>
      <c r="E54" s="122">
        <v>18300</v>
      </c>
      <c r="F54" s="131">
        <v>64171</v>
      </c>
    </row>
    <row r="55" spans="1:6">
      <c r="A55" s="37" t="s">
        <v>99</v>
      </c>
      <c r="B55" s="60">
        <v>67600</v>
      </c>
      <c r="C55" s="61">
        <v>33100</v>
      </c>
      <c r="D55" s="62">
        <v>46700</v>
      </c>
      <c r="E55" s="61">
        <v>17400</v>
      </c>
      <c r="F55" s="71">
        <v>9160</v>
      </c>
    </row>
    <row r="56" spans="1:6" s="91" customFormat="1">
      <c r="A56" s="92" t="s">
        <v>100</v>
      </c>
      <c r="B56" s="118">
        <v>63500</v>
      </c>
      <c r="C56" s="119">
        <v>37500</v>
      </c>
      <c r="D56" s="120">
        <v>34800</v>
      </c>
      <c r="E56" s="119">
        <v>14200</v>
      </c>
      <c r="F56" s="128">
        <v>1581</v>
      </c>
    </row>
    <row r="57" spans="1:6">
      <c r="A57" s="33" t="s">
        <v>101</v>
      </c>
      <c r="B57" s="60">
        <v>60900</v>
      </c>
      <c r="C57" s="61">
        <v>28800</v>
      </c>
      <c r="D57" s="62">
        <v>42100</v>
      </c>
      <c r="E57" s="61">
        <v>15900</v>
      </c>
      <c r="F57" s="70">
        <v>10849</v>
      </c>
    </row>
    <row r="58" spans="1:6" s="91" customFormat="1">
      <c r="A58" s="92" t="s">
        <v>102</v>
      </c>
      <c r="B58" s="118">
        <v>69400</v>
      </c>
      <c r="C58" s="119">
        <v>33200</v>
      </c>
      <c r="D58" s="120">
        <v>48100</v>
      </c>
      <c r="E58" s="119">
        <v>17500</v>
      </c>
      <c r="F58" s="128">
        <v>8103</v>
      </c>
    </row>
    <row r="59" spans="1:6">
      <c r="A59" s="33" t="s">
        <v>103</v>
      </c>
      <c r="B59" s="60">
        <v>66000</v>
      </c>
      <c r="C59" s="61">
        <v>34600</v>
      </c>
      <c r="D59" s="62">
        <v>43100</v>
      </c>
      <c r="E59" s="61">
        <v>16000</v>
      </c>
      <c r="F59" s="70">
        <v>5172</v>
      </c>
    </row>
    <row r="60" spans="1:6" s="91" customFormat="1">
      <c r="A60" s="92" t="s">
        <v>104</v>
      </c>
      <c r="B60" s="118">
        <v>79900</v>
      </c>
      <c r="C60" s="119">
        <v>38700</v>
      </c>
      <c r="D60" s="120">
        <v>48800</v>
      </c>
      <c r="E60" s="119">
        <v>16600</v>
      </c>
      <c r="F60" s="128">
        <v>1104</v>
      </c>
    </row>
    <row r="61" spans="1:6">
      <c r="A61" s="33" t="s">
        <v>106</v>
      </c>
      <c r="B61" s="60">
        <v>64800</v>
      </c>
      <c r="C61" s="61">
        <v>30800</v>
      </c>
      <c r="D61" s="62">
        <v>44700</v>
      </c>
      <c r="E61" s="61">
        <v>16600</v>
      </c>
      <c r="F61" s="70">
        <v>9149</v>
      </c>
    </row>
    <row r="62" spans="1:6" s="91" customFormat="1">
      <c r="A62" s="92" t="s">
        <v>107</v>
      </c>
      <c r="B62" s="118">
        <v>87000</v>
      </c>
      <c r="C62" s="119">
        <v>46400</v>
      </c>
      <c r="D62" s="120">
        <v>56600</v>
      </c>
      <c r="E62" s="119">
        <v>21200</v>
      </c>
      <c r="F62" s="128">
        <v>1968</v>
      </c>
    </row>
    <row r="63" spans="1:6">
      <c r="A63" s="33" t="s">
        <v>108</v>
      </c>
      <c r="B63" s="60">
        <v>74600</v>
      </c>
      <c r="C63" s="61">
        <v>37300</v>
      </c>
      <c r="D63" s="62">
        <v>53000</v>
      </c>
      <c r="E63" s="61">
        <v>20100</v>
      </c>
      <c r="F63" s="70">
        <v>6922</v>
      </c>
    </row>
    <row r="64" spans="1:6" s="91" customFormat="1">
      <c r="A64" s="92" t="s">
        <v>109</v>
      </c>
      <c r="B64" s="118">
        <v>77400</v>
      </c>
      <c r="C64" s="119">
        <v>39300</v>
      </c>
      <c r="D64" s="120">
        <v>55200</v>
      </c>
      <c r="E64" s="119">
        <v>21200</v>
      </c>
      <c r="F64" s="128">
        <v>6962</v>
      </c>
    </row>
    <row r="65" spans="1:6">
      <c r="A65" s="33" t="s">
        <v>110</v>
      </c>
      <c r="B65" s="60">
        <v>68400</v>
      </c>
      <c r="C65" s="61">
        <v>34100</v>
      </c>
      <c r="D65" s="62">
        <v>40800</v>
      </c>
      <c r="E65" s="61">
        <v>14400</v>
      </c>
      <c r="F65" s="70">
        <v>1517</v>
      </c>
    </row>
    <row r="66" spans="1:6" s="91" customFormat="1">
      <c r="A66" s="92" t="s">
        <v>111</v>
      </c>
      <c r="B66" s="118">
        <v>75700</v>
      </c>
      <c r="C66" s="119">
        <v>39000</v>
      </c>
      <c r="D66" s="120">
        <v>45100</v>
      </c>
      <c r="E66" s="119">
        <v>18700</v>
      </c>
      <c r="F66" s="128">
        <v>1667</v>
      </c>
    </row>
    <row r="67" spans="1:6" ht="15.95" thickBot="1">
      <c r="A67" s="34" t="s">
        <v>112</v>
      </c>
      <c r="B67" s="60">
        <v>59600</v>
      </c>
      <c r="C67" s="61" t="s">
        <v>44</v>
      </c>
      <c r="D67" s="62">
        <v>38900</v>
      </c>
      <c r="E67" s="61" t="s">
        <v>44</v>
      </c>
      <c r="F67" s="69">
        <v>17</v>
      </c>
    </row>
    <row r="68" spans="1:6" s="91" customFormat="1" ht="15.95" thickBot="1">
      <c r="A68" s="93" t="s">
        <v>113</v>
      </c>
      <c r="B68" s="121">
        <v>63100</v>
      </c>
      <c r="C68" s="122">
        <v>28600</v>
      </c>
      <c r="D68" s="123">
        <v>43900</v>
      </c>
      <c r="E68" s="122">
        <v>15600</v>
      </c>
      <c r="F68" s="131">
        <v>61948</v>
      </c>
    </row>
    <row r="69" spans="1:6">
      <c r="A69" s="37" t="s">
        <v>114</v>
      </c>
      <c r="B69" s="60">
        <v>50900</v>
      </c>
      <c r="C69" s="61">
        <v>23300</v>
      </c>
      <c r="D69" s="62">
        <v>34100</v>
      </c>
      <c r="E69" s="61">
        <v>11600</v>
      </c>
      <c r="F69" s="70">
        <v>2679</v>
      </c>
    </row>
    <row r="70" spans="1:6" s="91" customFormat="1">
      <c r="A70" s="92" t="s">
        <v>115</v>
      </c>
      <c r="B70" s="118">
        <v>49200</v>
      </c>
      <c r="C70" s="119">
        <v>23200</v>
      </c>
      <c r="D70" s="120">
        <v>32600</v>
      </c>
      <c r="E70" s="119">
        <v>11600</v>
      </c>
      <c r="F70" s="128">
        <v>3291</v>
      </c>
    </row>
    <row r="71" spans="1:6">
      <c r="A71" s="33" t="s">
        <v>116</v>
      </c>
      <c r="B71" s="60">
        <v>72500</v>
      </c>
      <c r="C71" s="61">
        <v>30800</v>
      </c>
      <c r="D71" s="62">
        <v>53400</v>
      </c>
      <c r="E71" s="61">
        <v>15900</v>
      </c>
      <c r="F71" s="70">
        <v>5086</v>
      </c>
    </row>
    <row r="72" spans="1:6" s="91" customFormat="1">
      <c r="A72" s="92" t="s">
        <v>117</v>
      </c>
      <c r="B72" s="118">
        <v>73000</v>
      </c>
      <c r="C72" s="119">
        <v>42300</v>
      </c>
      <c r="D72" s="120">
        <v>42700</v>
      </c>
      <c r="E72" s="119">
        <v>18300</v>
      </c>
      <c r="F72" s="128">
        <v>1842</v>
      </c>
    </row>
    <row r="73" spans="1:6">
      <c r="A73" s="33" t="s">
        <v>118</v>
      </c>
      <c r="B73" s="60">
        <v>71200</v>
      </c>
      <c r="C73" s="61">
        <v>43000</v>
      </c>
      <c r="D73" s="62">
        <v>34600</v>
      </c>
      <c r="E73" s="61">
        <v>9000</v>
      </c>
      <c r="F73" s="70">
        <v>703</v>
      </c>
    </row>
    <row r="74" spans="1:6" s="91" customFormat="1">
      <c r="A74" s="92" t="s">
        <v>120</v>
      </c>
      <c r="B74" s="118">
        <v>68100</v>
      </c>
      <c r="C74" s="119">
        <v>32600</v>
      </c>
      <c r="D74" s="120">
        <v>45400</v>
      </c>
      <c r="E74" s="119">
        <v>15600</v>
      </c>
      <c r="F74" s="128">
        <v>1900</v>
      </c>
    </row>
    <row r="75" spans="1:6">
      <c r="A75" s="33" t="s">
        <v>121</v>
      </c>
      <c r="B75" s="60">
        <v>61400</v>
      </c>
      <c r="C75" s="61">
        <v>25300</v>
      </c>
      <c r="D75" s="62">
        <v>37800</v>
      </c>
      <c r="E75" s="61">
        <v>11400</v>
      </c>
      <c r="F75" s="70">
        <v>2010</v>
      </c>
    </row>
    <row r="76" spans="1:6" s="91" customFormat="1">
      <c r="A76" s="92" t="s">
        <v>122</v>
      </c>
      <c r="B76" s="118">
        <v>60500</v>
      </c>
      <c r="C76" s="119">
        <v>29600</v>
      </c>
      <c r="D76" s="120">
        <v>37800</v>
      </c>
      <c r="E76" s="119">
        <v>13600</v>
      </c>
      <c r="F76" s="128">
        <v>2566</v>
      </c>
    </row>
    <row r="77" spans="1:6">
      <c r="A77" s="33" t="s">
        <v>123</v>
      </c>
      <c r="B77" s="60">
        <v>61700</v>
      </c>
      <c r="C77" s="61">
        <v>27300</v>
      </c>
      <c r="D77" s="62">
        <v>44800</v>
      </c>
      <c r="E77" s="61">
        <v>15400</v>
      </c>
      <c r="F77" s="70">
        <v>20880</v>
      </c>
    </row>
    <row r="78" spans="1:6" s="91" customFormat="1">
      <c r="A78" s="92" t="s">
        <v>124</v>
      </c>
      <c r="B78" s="118">
        <v>63200</v>
      </c>
      <c r="C78" s="119">
        <v>28900</v>
      </c>
      <c r="D78" s="120">
        <v>43600</v>
      </c>
      <c r="E78" s="119">
        <v>15700</v>
      </c>
      <c r="F78" s="128">
        <v>13340</v>
      </c>
    </row>
    <row r="79" spans="1:6">
      <c r="A79" s="33" t="s">
        <v>125</v>
      </c>
      <c r="B79" s="60">
        <v>69500</v>
      </c>
      <c r="C79" s="61">
        <v>31400</v>
      </c>
      <c r="D79" s="62">
        <v>51700</v>
      </c>
      <c r="E79" s="61">
        <v>17400</v>
      </c>
      <c r="F79" s="70">
        <v>5288</v>
      </c>
    </row>
    <row r="80" spans="1:6" s="91" customFormat="1">
      <c r="A80" s="92" t="s">
        <v>126</v>
      </c>
      <c r="B80" s="118">
        <v>62100</v>
      </c>
      <c r="C80" s="119">
        <v>30300</v>
      </c>
      <c r="D80" s="120">
        <v>40700</v>
      </c>
      <c r="E80" s="119">
        <v>14100</v>
      </c>
      <c r="F80" s="128">
        <v>2312</v>
      </c>
    </row>
    <row r="81" spans="1:6" ht="15.95" thickBot="1">
      <c r="A81" s="34" t="s">
        <v>127</v>
      </c>
      <c r="B81" s="60">
        <v>93200</v>
      </c>
      <c r="C81" s="61">
        <v>46300</v>
      </c>
      <c r="D81" s="62">
        <v>52400</v>
      </c>
      <c r="E81" s="61">
        <v>13300</v>
      </c>
      <c r="F81" s="69">
        <v>51</v>
      </c>
    </row>
    <row r="82" spans="1:6" s="91" customFormat="1" ht="15.95" thickBot="1">
      <c r="A82" s="93" t="s">
        <v>128</v>
      </c>
      <c r="B82" s="121">
        <v>67200</v>
      </c>
      <c r="C82" s="122">
        <v>33900</v>
      </c>
      <c r="D82" s="123">
        <v>45600</v>
      </c>
      <c r="E82" s="122">
        <v>17400</v>
      </c>
      <c r="F82" s="129">
        <v>15347</v>
      </c>
    </row>
    <row r="83" spans="1:6">
      <c r="A83" s="37" t="s">
        <v>129</v>
      </c>
      <c r="B83" s="60">
        <v>70100</v>
      </c>
      <c r="C83" s="61">
        <v>35300</v>
      </c>
      <c r="D83" s="62">
        <v>48000</v>
      </c>
      <c r="E83" s="61">
        <v>17800</v>
      </c>
      <c r="F83" s="70">
        <v>4428</v>
      </c>
    </row>
    <row r="84" spans="1:6" s="91" customFormat="1">
      <c r="A84" s="92" t="s">
        <v>130</v>
      </c>
      <c r="B84" s="118" t="s">
        <v>44</v>
      </c>
      <c r="C84" s="119">
        <v>36100</v>
      </c>
      <c r="D84" s="120" t="s">
        <v>44</v>
      </c>
      <c r="E84" s="119">
        <v>18200</v>
      </c>
      <c r="F84" s="128">
        <v>3355</v>
      </c>
    </row>
    <row r="85" spans="1:6">
      <c r="A85" s="33" t="s">
        <v>131</v>
      </c>
      <c r="B85" s="60">
        <v>61600</v>
      </c>
      <c r="C85" s="61">
        <v>30500</v>
      </c>
      <c r="D85" s="62">
        <v>40600</v>
      </c>
      <c r="E85" s="61">
        <v>15300</v>
      </c>
      <c r="F85" s="70">
        <v>3566</v>
      </c>
    </row>
    <row r="86" spans="1:6" s="91" customFormat="1">
      <c r="A86" s="92" t="s">
        <v>132</v>
      </c>
      <c r="B86" s="118">
        <v>66900</v>
      </c>
      <c r="C86" s="119">
        <v>34800</v>
      </c>
      <c r="D86" s="120">
        <v>46300</v>
      </c>
      <c r="E86" s="119">
        <v>17400</v>
      </c>
      <c r="F86" s="128">
        <v>3998</v>
      </c>
    </row>
    <row r="87" spans="1:6" ht="15.95" thickBot="1">
      <c r="A87" s="34" t="s">
        <v>133</v>
      </c>
      <c r="B87" s="60" t="s">
        <v>44</v>
      </c>
      <c r="C87" s="61" t="s">
        <v>44</v>
      </c>
      <c r="D87" s="62" t="s">
        <v>44</v>
      </c>
      <c r="E87" s="61" t="s">
        <v>44</v>
      </c>
      <c r="F87" s="70">
        <v>0</v>
      </c>
    </row>
    <row r="88" spans="1:6" s="91" customFormat="1" ht="15.95" thickBot="1">
      <c r="A88" s="93" t="s">
        <v>135</v>
      </c>
      <c r="B88" s="121">
        <v>55000</v>
      </c>
      <c r="C88" s="122">
        <v>24500</v>
      </c>
      <c r="D88" s="123">
        <v>38100</v>
      </c>
      <c r="E88" s="122">
        <v>13500</v>
      </c>
      <c r="F88" s="131">
        <v>11790</v>
      </c>
    </row>
    <row r="89" spans="1:6">
      <c r="A89" s="37" t="s">
        <v>135</v>
      </c>
      <c r="B89" s="60" t="s">
        <v>44</v>
      </c>
      <c r="C89" s="61" t="s">
        <v>44</v>
      </c>
      <c r="D89" s="62" t="s">
        <v>44</v>
      </c>
      <c r="E89" s="61" t="s">
        <v>44</v>
      </c>
      <c r="F89" s="70" t="s">
        <v>159</v>
      </c>
    </row>
    <row r="90" spans="1:6" s="91" customFormat="1" ht="15.95" thickBot="1">
      <c r="A90" s="98" t="s">
        <v>140</v>
      </c>
      <c r="B90" s="118" t="s">
        <v>44</v>
      </c>
      <c r="C90" s="119" t="s">
        <v>44</v>
      </c>
      <c r="D90" s="120" t="s">
        <v>44</v>
      </c>
      <c r="E90" s="119" t="s">
        <v>44</v>
      </c>
      <c r="F90" s="129" t="s">
        <v>58</v>
      </c>
    </row>
    <row r="91" spans="1:6" ht="15.95" thickBot="1">
      <c r="A91" s="28" t="s">
        <v>141</v>
      </c>
      <c r="B91" s="63">
        <v>85200</v>
      </c>
      <c r="C91" s="64">
        <v>41700</v>
      </c>
      <c r="D91" s="65">
        <v>59700</v>
      </c>
      <c r="E91" s="64">
        <v>25800</v>
      </c>
      <c r="F91" s="69">
        <v>6118</v>
      </c>
    </row>
    <row r="92" spans="1:6" s="91" customFormat="1">
      <c r="A92" s="102" t="s">
        <v>142</v>
      </c>
      <c r="B92" s="118">
        <v>91300</v>
      </c>
      <c r="C92" s="119">
        <v>43800</v>
      </c>
      <c r="D92" s="120">
        <v>58100</v>
      </c>
      <c r="E92" s="119">
        <v>18700</v>
      </c>
      <c r="F92" s="128">
        <v>168</v>
      </c>
    </row>
    <row r="93" spans="1:6">
      <c r="A93" s="33" t="s">
        <v>143</v>
      </c>
      <c r="B93" s="60">
        <v>114400</v>
      </c>
      <c r="C93" s="61">
        <v>60800</v>
      </c>
      <c r="D93" s="62">
        <v>82600</v>
      </c>
      <c r="E93" s="61">
        <v>30800</v>
      </c>
      <c r="F93" s="70">
        <v>985</v>
      </c>
    </row>
    <row r="94" spans="1:6" s="91" customFormat="1">
      <c r="A94" s="92" t="s">
        <v>144</v>
      </c>
      <c r="B94" s="118">
        <v>88400</v>
      </c>
      <c r="C94" s="119">
        <v>56600</v>
      </c>
      <c r="D94" s="120">
        <v>50200</v>
      </c>
      <c r="E94" s="119">
        <v>27900</v>
      </c>
      <c r="F94" s="128">
        <v>645</v>
      </c>
    </row>
    <row r="95" spans="1:6">
      <c r="A95" s="33" t="s">
        <v>145</v>
      </c>
      <c r="B95" s="60">
        <v>72900</v>
      </c>
      <c r="C95" s="61">
        <v>30700</v>
      </c>
      <c r="D95" s="62">
        <v>54400</v>
      </c>
      <c r="E95" s="61">
        <v>22800</v>
      </c>
      <c r="F95" s="70">
        <v>3480</v>
      </c>
    </row>
    <row r="96" spans="1:6" s="91" customFormat="1">
      <c r="A96" s="92" t="s">
        <v>146</v>
      </c>
      <c r="B96" s="118">
        <v>116900</v>
      </c>
      <c r="C96" s="119">
        <v>76300</v>
      </c>
      <c r="D96" s="120">
        <v>65000</v>
      </c>
      <c r="E96" s="119">
        <v>32400</v>
      </c>
      <c r="F96" s="128">
        <v>273</v>
      </c>
    </row>
    <row r="97" spans="1:6">
      <c r="A97" s="33" t="s">
        <v>147</v>
      </c>
      <c r="B97" s="60">
        <v>95600</v>
      </c>
      <c r="C97" s="61">
        <v>43000</v>
      </c>
      <c r="D97" s="62">
        <v>70100</v>
      </c>
      <c r="E97" s="61">
        <v>27000</v>
      </c>
      <c r="F97" s="70">
        <v>371</v>
      </c>
    </row>
    <row r="98" spans="1:6" s="91" customFormat="1" ht="15.95" thickBot="1">
      <c r="A98" s="98" t="s">
        <v>148</v>
      </c>
      <c r="B98" s="118">
        <v>77000</v>
      </c>
      <c r="C98" s="119">
        <v>38600</v>
      </c>
      <c r="D98" s="120">
        <v>50400</v>
      </c>
      <c r="E98" s="119">
        <v>20100</v>
      </c>
      <c r="F98" s="129">
        <v>196</v>
      </c>
    </row>
    <row r="99" spans="1:6" ht="15.95" thickBot="1">
      <c r="A99" s="28" t="s">
        <v>149</v>
      </c>
      <c r="B99" s="63">
        <v>111200</v>
      </c>
      <c r="C99" s="64">
        <v>72400</v>
      </c>
      <c r="D99" s="65">
        <v>61300</v>
      </c>
      <c r="E99" s="64">
        <v>27200</v>
      </c>
      <c r="F99" s="72">
        <v>88</v>
      </c>
    </row>
    <row r="100" spans="1:6" s="91" customFormat="1" ht="15.95" thickBot="1">
      <c r="A100" s="93" t="s">
        <v>150</v>
      </c>
      <c r="B100" s="124" t="s">
        <v>44</v>
      </c>
      <c r="C100" s="125" t="s">
        <v>44</v>
      </c>
      <c r="D100" s="126" t="s">
        <v>44</v>
      </c>
      <c r="E100" s="125" t="s">
        <v>44</v>
      </c>
      <c r="F100" s="131">
        <v>12</v>
      </c>
    </row>
    <row r="101" spans="1:6">
      <c r="A101" s="39" t="s">
        <v>151</v>
      </c>
      <c r="B101" s="66">
        <v>64700</v>
      </c>
      <c r="C101" s="67">
        <v>29800</v>
      </c>
      <c r="D101" s="68">
        <v>47000</v>
      </c>
      <c r="E101" s="67">
        <v>17800</v>
      </c>
      <c r="F101" s="71">
        <v>724687</v>
      </c>
    </row>
    <row r="102" spans="1:6" s="91" customFormat="1">
      <c r="A102" s="158" t="s">
        <v>152</v>
      </c>
      <c r="B102" s="158"/>
      <c r="C102" s="158"/>
      <c r="D102" s="158"/>
      <c r="E102" s="158"/>
      <c r="F102" s="158"/>
    </row>
    <row r="104" spans="1:6" s="91" customFormat="1" hidden="1"/>
    <row r="106" spans="1:6" s="91" customFormat="1" hidden="1"/>
    <row r="108" spans="1:6" s="91" customFormat="1" hidden="1"/>
    <row r="110" spans="1:6" s="91" customFormat="1" hidden="1"/>
    <row r="112" spans="1:6" s="91" customFormat="1" hidden="1"/>
    <row r="114" s="91" customFormat="1" hidden="1"/>
    <row r="116" s="91" customFormat="1" hidden="1"/>
    <row r="118" s="91" customFormat="1" hidden="1"/>
    <row r="120" s="91" customFormat="1" hidden="1"/>
    <row r="122" s="91" customFormat="1" hidden="1"/>
    <row r="124" s="91" customFormat="1" hidden="1"/>
    <row r="126" s="91" customFormat="1" hidden="1"/>
    <row r="128" s="91" customFormat="1" hidden="1"/>
    <row r="130" s="91" customFormat="1" hidden="1"/>
    <row r="132" s="91" customFormat="1" hidden="1"/>
    <row r="134" s="91" customFormat="1" hidden="1"/>
    <row r="136" s="91" customFormat="1" hidden="1"/>
    <row r="138" s="91" customFormat="1" hidden="1"/>
    <row r="140" s="91" customFormat="1" hidden="1"/>
    <row r="142" s="91" customFormat="1" hidden="1"/>
    <row r="144" s="91" customFormat="1" hidden="1"/>
    <row r="146" s="91" customFormat="1" hidden="1"/>
    <row r="148" s="91" customFormat="1" hidden="1"/>
    <row r="150" s="91" customFormat="1" hidden="1"/>
    <row r="152" s="91" customFormat="1" hidden="1"/>
    <row r="154" s="91" customFormat="1" hidden="1"/>
    <row r="156" s="91" customFormat="1" hidden="1"/>
    <row r="158" s="91" customFormat="1" hidden="1"/>
    <row r="160" s="91" customFormat="1" hidden="1"/>
    <row r="162" s="91" customFormat="1" hidden="1"/>
    <row r="164" s="91" customFormat="1" hidden="1"/>
    <row r="166" s="91" customFormat="1" hidden="1"/>
    <row r="168" s="91" customFormat="1" hidden="1"/>
    <row r="170" s="91" customFormat="1" hidden="1"/>
    <row r="172" s="91" customFormat="1" hidden="1"/>
    <row r="174" s="91" customFormat="1" hidden="1"/>
    <row r="176" s="91" customFormat="1" hidden="1"/>
    <row r="178" s="91" customFormat="1" hidden="1"/>
    <row r="180" s="91" customFormat="1" hidden="1"/>
    <row r="182" s="91" customFormat="1" hidden="1"/>
    <row r="184" s="91" customFormat="1" hidden="1"/>
    <row r="186" s="91" customFormat="1" hidden="1"/>
    <row r="188" s="91" customFormat="1" hidden="1"/>
    <row r="190" s="91" customFormat="1" hidden="1"/>
    <row r="192" s="91" customFormat="1" hidden="1"/>
    <row r="194" s="91" customFormat="1" hidden="1"/>
    <row r="196" s="91" customFormat="1" hidden="1"/>
    <row r="198" s="91" customFormat="1" hidden="1"/>
    <row r="200" s="91" customFormat="1" hidden="1"/>
    <row r="202" s="91" customFormat="1" hidden="1"/>
    <row r="204" s="91" customFormat="1" hidden="1"/>
    <row r="206" s="91" customFormat="1" hidden="1"/>
    <row r="208" s="91" customFormat="1" hidden="1"/>
    <row r="210" s="91" customFormat="1" hidden="1"/>
    <row r="212" s="91" customFormat="1" hidden="1"/>
    <row r="214" s="91" customFormat="1" hidden="1"/>
    <row r="216" s="91" customFormat="1" hidden="1"/>
    <row r="218" s="91" customFormat="1" hidden="1"/>
    <row r="220" s="91" customFormat="1" hidden="1"/>
    <row r="222" s="91" customFormat="1" hidden="1"/>
    <row r="224" s="91" customFormat="1" hidden="1"/>
    <row r="226" s="91" customFormat="1" hidden="1"/>
    <row r="228" s="91" customFormat="1" hidden="1"/>
    <row r="230" s="91" customFormat="1" hidden="1"/>
    <row r="232" s="91" customFormat="1" hidden="1"/>
    <row r="234" s="91" customFormat="1" hidden="1"/>
    <row r="236" s="91" customFormat="1" hidden="1"/>
    <row r="238" s="91" customFormat="1" hidden="1"/>
    <row r="240" s="91" customFormat="1" hidden="1"/>
    <row r="242" s="91" customFormat="1" hidden="1"/>
    <row r="244" s="91" customFormat="1" hidden="1"/>
    <row r="246" s="91" customFormat="1" hidden="1"/>
    <row r="248" s="91" customFormat="1" hidden="1"/>
    <row r="250" s="91" customFormat="1" hidden="1"/>
    <row r="252" s="91" customFormat="1" hidden="1"/>
    <row r="254" s="91" customFormat="1" hidden="1"/>
    <row r="256" s="91" customFormat="1" hidden="1"/>
    <row r="258" s="91" customFormat="1" hidden="1"/>
    <row r="260" s="91" customFormat="1" hidden="1"/>
    <row r="262" s="91" customFormat="1" hidden="1"/>
    <row r="264" s="91" customFormat="1" hidden="1"/>
    <row r="266" s="91" customFormat="1" hidden="1"/>
    <row r="268" s="91" customFormat="1" hidden="1"/>
    <row r="270" s="91" customFormat="1" hidden="1"/>
    <row r="272" s="91" customFormat="1" hidden="1"/>
    <row r="274" s="91" customFormat="1" hidden="1"/>
    <row r="276" s="91" customFormat="1" hidden="1"/>
    <row r="278" s="91" customFormat="1" hidden="1"/>
    <row r="280" s="91" customFormat="1" hidden="1"/>
    <row r="282" s="91" customFormat="1" hidden="1"/>
    <row r="284" s="91" customFormat="1" hidden="1"/>
    <row r="286" s="91" customFormat="1" hidden="1"/>
    <row r="288" s="91" customFormat="1" hidden="1"/>
    <row r="290" s="91" customFormat="1" hidden="1"/>
    <row r="292" s="91" customFormat="1" hidden="1"/>
    <row r="294" s="91" customFormat="1" hidden="1"/>
    <row r="296" s="91" customFormat="1" hidden="1"/>
    <row r="298" s="91" customFormat="1" hidden="1"/>
    <row r="300" s="91" customFormat="1" hidden="1"/>
    <row r="302" s="91" customFormat="1" hidden="1"/>
    <row r="304" s="91" customFormat="1" hidden="1"/>
    <row r="306" s="91" customFormat="1" hidden="1"/>
    <row r="308" s="91" customFormat="1" hidden="1"/>
    <row r="310" s="91" customFormat="1" hidden="1"/>
    <row r="312" s="91" customFormat="1" hidden="1"/>
    <row r="314" s="91" customFormat="1" hidden="1"/>
    <row r="316" s="91" customFormat="1" hidden="1"/>
    <row r="318" s="91" customFormat="1" hidden="1"/>
    <row r="320" s="91" customFormat="1" hidden="1"/>
    <row r="322" s="91" customFormat="1" hidden="1"/>
    <row r="324" s="91" customFormat="1" hidden="1"/>
    <row r="326" s="91" customFormat="1" hidden="1"/>
    <row r="328" s="91" customFormat="1" hidden="1"/>
    <row r="330" s="91" customFormat="1" hidden="1"/>
    <row r="332" s="91" customFormat="1" hidden="1"/>
    <row r="334" s="91" customFormat="1" hidden="1"/>
    <row r="336" s="91" customFormat="1" hidden="1"/>
    <row r="338" s="91" customFormat="1" hidden="1"/>
    <row r="340" s="91" customFormat="1" hidden="1"/>
    <row r="342" s="91" customFormat="1" hidden="1"/>
    <row r="344" s="91" customFormat="1" hidden="1"/>
    <row r="346" s="91" customFormat="1" hidden="1"/>
    <row r="348" s="91" customFormat="1" hidden="1"/>
    <row r="350" s="91" customFormat="1" hidden="1"/>
    <row r="352" s="91" customFormat="1" hidden="1"/>
    <row r="354" s="91" customFormat="1" hidden="1"/>
    <row r="356" s="91" customFormat="1" hidden="1"/>
    <row r="358" s="91" customFormat="1" hidden="1"/>
    <row r="360" s="91" customFormat="1" hidden="1"/>
    <row r="362" s="91" customFormat="1" hidden="1"/>
    <row r="364" s="91" customFormat="1" hidden="1"/>
    <row r="366" s="91" customFormat="1" hidden="1"/>
    <row r="368" s="91" customFormat="1" hidden="1"/>
    <row r="370" s="91" customFormat="1" hidden="1"/>
    <row r="372" s="91" customFormat="1" hidden="1"/>
    <row r="374" s="91" customFormat="1" hidden="1"/>
    <row r="376" s="91" customFormat="1" hidden="1"/>
    <row r="378" s="91" customFormat="1" hidden="1"/>
    <row r="380" s="91" customFormat="1" hidden="1"/>
    <row r="382" s="91" customFormat="1" hidden="1"/>
    <row r="384" s="91" customFormat="1" hidden="1"/>
    <row r="386" s="91" customFormat="1" hidden="1"/>
    <row r="388" s="91" customFormat="1" hidden="1"/>
    <row r="390" s="91" customFormat="1" hidden="1"/>
    <row r="392" s="91" customFormat="1" hidden="1"/>
    <row r="394" s="91" customFormat="1" hidden="1"/>
    <row r="396" s="91" customFormat="1" hidden="1"/>
    <row r="398" s="91" customFormat="1" hidden="1"/>
  </sheetData>
  <mergeCells count="2">
    <mergeCell ref="A1:F1"/>
    <mergeCell ref="A102:F102"/>
  </mergeCells>
  <hyperlinks>
    <hyperlink ref="A102" location="TableOfContents!A1" display="Back to Table of Contents" xr:uid="{D6649419-9C46-48B8-A848-C1C90BFD613E}"/>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398"/>
  <sheetViews>
    <sheetView zoomScaleNormal="100" workbookViewId="0">
      <selection sqref="A1:J1"/>
    </sheetView>
  </sheetViews>
  <sheetFormatPr defaultColWidth="0" defaultRowHeight="15.6" zeroHeight="1"/>
  <cols>
    <col min="1" max="1" width="38.5703125" style="3" bestFit="1" customWidth="1"/>
    <col min="2" max="2" width="12.140625" style="3" customWidth="1"/>
    <col min="3" max="3" width="13" style="3" customWidth="1"/>
    <col min="4" max="9" width="13.85546875" style="3" customWidth="1"/>
    <col min="10" max="10" width="16.140625" style="3" bestFit="1" customWidth="1"/>
    <col min="11" max="11" width="12.140625" style="3" customWidth="1"/>
    <col min="12" max="12" width="9.140625" style="3" customWidth="1"/>
    <col min="13" max="16384" width="9.140625" style="3" hidden="1"/>
  </cols>
  <sheetData>
    <row r="1" spans="1:12" ht="23.45" customHeight="1">
      <c r="A1" s="156" t="str">
        <f>T_h004</f>
        <v>Table O.4 Participation rates for all participants by service district and age group as at 31 December 2025</v>
      </c>
      <c r="B1" s="156"/>
      <c r="C1" s="156"/>
      <c r="D1" s="156"/>
      <c r="E1" s="156"/>
      <c r="F1" s="156"/>
      <c r="G1" s="156"/>
      <c r="H1" s="156"/>
      <c r="I1" s="156"/>
      <c r="J1" s="156"/>
    </row>
    <row r="2" spans="1:12" s="85" customFormat="1" ht="31.5" thickBot="1">
      <c r="A2" s="132" t="s">
        <v>31</v>
      </c>
      <c r="B2" s="133" t="s">
        <v>160</v>
      </c>
      <c r="C2" s="133" t="s">
        <v>161</v>
      </c>
      <c r="D2" s="133" t="s">
        <v>162</v>
      </c>
      <c r="E2" s="133" t="s">
        <v>163</v>
      </c>
      <c r="F2" s="133" t="s">
        <v>164</v>
      </c>
      <c r="G2" s="133" t="s">
        <v>165</v>
      </c>
      <c r="H2" s="133" t="s">
        <v>166</v>
      </c>
      <c r="I2" s="133" t="s">
        <v>167</v>
      </c>
      <c r="J2" s="133" t="s">
        <v>168</v>
      </c>
      <c r="K2" s="134" t="s">
        <v>169</v>
      </c>
      <c r="L2" s="134" t="s">
        <v>151</v>
      </c>
    </row>
    <row r="3" spans="1:12" ht="15.95" thickBot="1">
      <c r="A3" s="12" t="s">
        <v>39</v>
      </c>
      <c r="B3" s="13">
        <v>5.7400449258480889E-2</v>
      </c>
      <c r="C3" s="13">
        <v>6.8477260323793615E-2</v>
      </c>
      <c r="D3" s="13">
        <v>5.1615107344495502E-2</v>
      </c>
      <c r="E3" s="13">
        <v>2.9853162090317364E-2</v>
      </c>
      <c r="F3" s="13">
        <v>1.7255790017397195E-2</v>
      </c>
      <c r="G3" s="14">
        <v>1.2670754424417247E-2</v>
      </c>
      <c r="H3" s="14">
        <v>1.66100203383754E-2</v>
      </c>
      <c r="I3" s="152">
        <v>2.1467708867525637E-2</v>
      </c>
      <c r="J3" s="14">
        <v>8.4307097437583169E-3</v>
      </c>
      <c r="K3" s="14">
        <v>2.9959597604119266E-2</v>
      </c>
      <c r="L3" s="14">
        <v>2.5982011122727161E-2</v>
      </c>
    </row>
    <row r="4" spans="1:12" s="91" customFormat="1">
      <c r="A4" s="135" t="s">
        <v>40</v>
      </c>
      <c r="B4" s="136">
        <v>7.3570459526771423E-2</v>
      </c>
      <c r="C4" s="136">
        <v>8.8508707874887807E-2</v>
      </c>
      <c r="D4" s="136">
        <v>7.6198916119488744E-2</v>
      </c>
      <c r="E4" s="136">
        <v>4.9004446147654201E-2</v>
      </c>
      <c r="F4" s="136">
        <v>2.9169359329159952E-2</v>
      </c>
      <c r="G4" s="137">
        <v>2.0505496908050924E-2</v>
      </c>
      <c r="H4" s="137">
        <v>2.271642716113394E-2</v>
      </c>
      <c r="I4" s="137">
        <v>2.6116463873407384E-2</v>
      </c>
      <c r="J4" s="137">
        <v>1.049171218975338E-2</v>
      </c>
      <c r="K4" s="137">
        <v>4.2958225626414527E-2</v>
      </c>
      <c r="L4" s="137">
        <v>3.575961666360411E-2</v>
      </c>
    </row>
    <row r="5" spans="1:12">
      <c r="A5" s="18" t="s">
        <v>41</v>
      </c>
      <c r="B5" s="16">
        <v>6.6778385554817993E-2</v>
      </c>
      <c r="C5" s="16">
        <v>0.10603167480783335</v>
      </c>
      <c r="D5" s="16">
        <v>8.1709195390340383E-2</v>
      </c>
      <c r="E5" s="16">
        <v>5.3155551682380571E-2</v>
      </c>
      <c r="F5" s="16">
        <v>3.1073860356899494E-2</v>
      </c>
      <c r="G5" s="17">
        <v>1.8395224348078325E-2</v>
      </c>
      <c r="H5" s="17">
        <v>2.0705408533285348E-2</v>
      </c>
      <c r="I5" s="17">
        <v>2.4725720543901326E-2</v>
      </c>
      <c r="J5" s="17">
        <v>8.9369431666682254E-3</v>
      </c>
      <c r="K5" s="17">
        <v>4.3574988771078578E-2</v>
      </c>
      <c r="L5" s="17">
        <v>3.5494514973669962E-2</v>
      </c>
    </row>
    <row r="6" spans="1:12" s="91" customFormat="1">
      <c r="A6" s="138" t="s">
        <v>42</v>
      </c>
      <c r="B6" s="136">
        <v>5.4564432988761201E-2</v>
      </c>
      <c r="C6" s="136">
        <v>8.7479915804082126E-2</v>
      </c>
      <c r="D6" s="136">
        <v>7.9461345980539722E-2</v>
      </c>
      <c r="E6" s="136">
        <v>4.6663896113211915E-2</v>
      </c>
      <c r="F6" s="136">
        <v>3.3573171730901359E-2</v>
      </c>
      <c r="G6" s="137">
        <v>2.2410680009569438E-2</v>
      </c>
      <c r="H6" s="137">
        <v>2.5769517163092136E-2</v>
      </c>
      <c r="I6" s="137">
        <v>2.7049960706858743E-2</v>
      </c>
      <c r="J6" s="137">
        <v>9.5806237211316595E-3</v>
      </c>
      <c r="K6" s="137">
        <v>4.1592693371249552E-2</v>
      </c>
      <c r="L6" s="137">
        <v>3.3918517637711247E-2</v>
      </c>
    </row>
    <row r="7" spans="1:12">
      <c r="A7" s="18" t="s">
        <v>45</v>
      </c>
      <c r="B7" s="16">
        <v>5.0102573099739006E-2</v>
      </c>
      <c r="C7" s="16">
        <v>7.6088504689811043E-2</v>
      </c>
      <c r="D7" s="16">
        <v>6.1818311793651971E-2</v>
      </c>
      <c r="E7" s="16">
        <v>3.6038955435631022E-2</v>
      </c>
      <c r="F7" s="16">
        <v>2.6865233637960353E-2</v>
      </c>
      <c r="G7" s="17">
        <v>1.983666697911992E-2</v>
      </c>
      <c r="H7" s="17">
        <v>2.1554781167034548E-2</v>
      </c>
      <c r="I7" s="17">
        <v>2.4081288698528151E-2</v>
      </c>
      <c r="J7" s="17">
        <v>8.4339292529090077E-3</v>
      </c>
      <c r="K7" s="17">
        <v>3.5104098833312967E-2</v>
      </c>
      <c r="L7" s="17">
        <v>2.9094468626884019E-2</v>
      </c>
    </row>
    <row r="8" spans="1:12" s="91" customFormat="1">
      <c r="A8" s="138" t="s">
        <v>46</v>
      </c>
      <c r="B8" s="136">
        <v>9.3066945978941579E-2</v>
      </c>
      <c r="C8" s="136">
        <v>0.10936022832894701</v>
      </c>
      <c r="D8" s="136">
        <v>8.0847493038211149E-2</v>
      </c>
      <c r="E8" s="136">
        <v>5.8990826868426216E-2</v>
      </c>
      <c r="F8" s="136">
        <v>3.6859760083477786E-2</v>
      </c>
      <c r="G8" s="137">
        <v>2.1867937606026174E-2</v>
      </c>
      <c r="H8" s="137">
        <v>2.2759818969417558E-2</v>
      </c>
      <c r="I8" s="137">
        <v>2.5502000883557852E-2</v>
      </c>
      <c r="J8" s="137">
        <v>8.1602863759507975E-3</v>
      </c>
      <c r="K8" s="137">
        <v>4.9657313857715067E-2</v>
      </c>
      <c r="L8" s="137">
        <v>3.7959087243871342E-2</v>
      </c>
    </row>
    <row r="9" spans="1:12">
      <c r="A9" s="18" t="s">
        <v>47</v>
      </c>
      <c r="B9" s="16">
        <v>6.644202624832618E-2</v>
      </c>
      <c r="C9" s="16">
        <v>7.2548804734457253E-2</v>
      </c>
      <c r="D9" s="16">
        <v>5.6544160859468881E-2</v>
      </c>
      <c r="E9" s="16">
        <v>4.0961049777168218E-2</v>
      </c>
      <c r="F9" s="16">
        <v>2.643617657046848E-2</v>
      </c>
      <c r="G9" s="17">
        <v>1.7404074420676024E-2</v>
      </c>
      <c r="H9" s="17">
        <v>2.0681975460477113E-2</v>
      </c>
      <c r="I9" s="17">
        <v>2.3703993328204324E-2</v>
      </c>
      <c r="J9" s="17">
        <v>7.4475855913532299E-3</v>
      </c>
      <c r="K9" s="17">
        <v>3.7569012637970876E-2</v>
      </c>
      <c r="L9" s="17">
        <v>3.0718775933708933E-2</v>
      </c>
    </row>
    <row r="10" spans="1:12" s="91" customFormat="1">
      <c r="A10" s="138" t="s">
        <v>48</v>
      </c>
      <c r="B10" s="136">
        <v>7.0505892669211867E-2</v>
      </c>
      <c r="C10" s="136">
        <v>9.2508622218114622E-2</v>
      </c>
      <c r="D10" s="136">
        <v>6.8696438562515255E-2</v>
      </c>
      <c r="E10" s="136">
        <v>4.1805876208014126E-2</v>
      </c>
      <c r="F10" s="136">
        <v>2.2163855358389366E-2</v>
      </c>
      <c r="G10" s="137">
        <v>1.5418198647424474E-2</v>
      </c>
      <c r="H10" s="137">
        <v>1.8648777038655997E-2</v>
      </c>
      <c r="I10" s="137">
        <v>2.1978407430571282E-2</v>
      </c>
      <c r="J10" s="137">
        <v>9.1271148239034927E-3</v>
      </c>
      <c r="K10" s="137">
        <v>3.8623706158426981E-2</v>
      </c>
      <c r="L10" s="137">
        <v>3.3461322667801358E-2</v>
      </c>
    </row>
    <row r="11" spans="1:12">
      <c r="A11" s="18" t="s">
        <v>49</v>
      </c>
      <c r="B11" s="16">
        <v>3.5506943949161783E-2</v>
      </c>
      <c r="C11" s="16">
        <v>3.8300317939051289E-2</v>
      </c>
      <c r="D11" s="16">
        <v>2.996133731095145E-2</v>
      </c>
      <c r="E11" s="16">
        <v>1.7585386110234504E-2</v>
      </c>
      <c r="F11" s="16">
        <v>1.1086193109008411E-2</v>
      </c>
      <c r="G11" s="17">
        <v>7.0089513663071871E-3</v>
      </c>
      <c r="H11" s="17">
        <v>9.6409044187170945E-3</v>
      </c>
      <c r="I11" s="17">
        <v>1.5119822177213433E-2</v>
      </c>
      <c r="J11" s="17">
        <v>6.4526011762753759E-3</v>
      </c>
      <c r="K11" s="17">
        <v>1.7721553734785286E-2</v>
      </c>
      <c r="L11" s="17">
        <v>1.5656183094126006E-2</v>
      </c>
    </row>
    <row r="12" spans="1:12" s="91" customFormat="1">
      <c r="A12" s="138" t="s">
        <v>50</v>
      </c>
      <c r="B12" s="136">
        <v>7.0724878367503033E-2</v>
      </c>
      <c r="C12" s="136">
        <v>9.0623001867171538E-2</v>
      </c>
      <c r="D12" s="136">
        <v>7.2682074658537571E-2</v>
      </c>
      <c r="E12" s="136">
        <v>6.1344473998912658E-2</v>
      </c>
      <c r="F12" s="136">
        <v>3.5082508763921327E-2</v>
      </c>
      <c r="G12" s="137">
        <v>1.9801024887637127E-2</v>
      </c>
      <c r="H12" s="137">
        <v>2.1939013375987904E-2</v>
      </c>
      <c r="I12" s="137">
        <v>2.307806288783109E-2</v>
      </c>
      <c r="J12" s="137">
        <v>8.286463472277527E-3</v>
      </c>
      <c r="K12" s="137">
        <v>4.256835919525051E-2</v>
      </c>
      <c r="L12" s="137">
        <v>3.3512364297696752E-2</v>
      </c>
    </row>
    <row r="13" spans="1:12">
      <c r="A13" s="18" t="s">
        <v>51</v>
      </c>
      <c r="B13" s="16">
        <v>4.3199042708169891E-2</v>
      </c>
      <c r="C13" s="16">
        <v>5.1494689151038428E-2</v>
      </c>
      <c r="D13" s="16">
        <v>3.4496134631265565E-2</v>
      </c>
      <c r="E13" s="16">
        <v>1.7291694726056375E-2</v>
      </c>
      <c r="F13" s="16">
        <v>9.205127808561895E-3</v>
      </c>
      <c r="G13" s="17">
        <v>8.7000224198321759E-3</v>
      </c>
      <c r="H13" s="17">
        <v>1.223683208150388E-2</v>
      </c>
      <c r="I13" s="17">
        <v>1.723220343961256E-2</v>
      </c>
      <c r="J13" s="17">
        <v>6.600420847181483E-3</v>
      </c>
      <c r="K13" s="17">
        <v>1.9780304662916474E-2</v>
      </c>
      <c r="L13" s="17">
        <v>1.7507425704287236E-2</v>
      </c>
    </row>
    <row r="14" spans="1:12" s="91" customFormat="1">
      <c r="A14" s="138" t="s">
        <v>52</v>
      </c>
      <c r="B14" s="136">
        <v>6.0609255805898071E-2</v>
      </c>
      <c r="C14" s="136">
        <v>6.6329625201973649E-2</v>
      </c>
      <c r="D14" s="136">
        <v>4.5235668266588182E-2</v>
      </c>
      <c r="E14" s="136">
        <v>2.7848309276059108E-2</v>
      </c>
      <c r="F14" s="136">
        <v>1.7442435830958922E-2</v>
      </c>
      <c r="G14" s="137">
        <v>1.2054298300987126E-2</v>
      </c>
      <c r="H14" s="137">
        <v>1.6249902892558791E-2</v>
      </c>
      <c r="I14" s="137">
        <v>2.1400903648358151E-2</v>
      </c>
      <c r="J14" s="137">
        <v>9.0217208496557021E-3</v>
      </c>
      <c r="K14" s="137">
        <v>3.057380833457447E-2</v>
      </c>
      <c r="L14" s="137">
        <v>2.7276054579196355E-2</v>
      </c>
    </row>
    <row r="15" spans="1:12">
      <c r="A15" s="18" t="s">
        <v>53</v>
      </c>
      <c r="B15" s="16">
        <v>5.4056679833081184E-2</v>
      </c>
      <c r="C15" s="16">
        <v>7.2489483658703099E-2</v>
      </c>
      <c r="D15" s="16">
        <v>5.9820426219524624E-2</v>
      </c>
      <c r="E15" s="16">
        <v>4.3680456574025965E-2</v>
      </c>
      <c r="F15" s="16">
        <v>2.3595377456240203E-2</v>
      </c>
      <c r="G15" s="17">
        <v>1.6076033865412658E-2</v>
      </c>
      <c r="H15" s="17">
        <v>1.5296256240317021E-2</v>
      </c>
      <c r="I15" s="17">
        <v>1.8260870799873995E-2</v>
      </c>
      <c r="J15" s="17">
        <v>7.5907997808006972E-3</v>
      </c>
      <c r="K15" s="17">
        <v>3.2420231899753307E-2</v>
      </c>
      <c r="L15" s="17">
        <v>2.6572968590601161E-2</v>
      </c>
    </row>
    <row r="16" spans="1:12" s="91" customFormat="1">
      <c r="A16" s="138" t="s">
        <v>54</v>
      </c>
      <c r="B16" s="136">
        <v>3.4646242043626811E-2</v>
      </c>
      <c r="C16" s="136">
        <v>5.1630607623074205E-2</v>
      </c>
      <c r="D16" s="136">
        <v>3.3492416721065094E-2</v>
      </c>
      <c r="E16" s="136">
        <v>9.5184459368478115E-3</v>
      </c>
      <c r="F16" s="136">
        <v>5.606236302945853E-3</v>
      </c>
      <c r="G16" s="137">
        <v>7.30883160945378E-3</v>
      </c>
      <c r="H16" s="137">
        <v>1.4660471136908493E-2</v>
      </c>
      <c r="I16" s="137">
        <v>2.123996992819242E-2</v>
      </c>
      <c r="J16" s="137">
        <v>8.8014447548437173E-3</v>
      </c>
      <c r="K16" s="137">
        <v>1.478203791072793E-2</v>
      </c>
      <c r="L16" s="137">
        <v>1.4006757984366389E-2</v>
      </c>
    </row>
    <row r="17" spans="1:12">
      <c r="A17" s="18" t="s">
        <v>55</v>
      </c>
      <c r="B17" s="16">
        <v>5.1665943329418151E-2</v>
      </c>
      <c r="C17" s="16">
        <v>7.2354805696022623E-2</v>
      </c>
      <c r="D17" s="16">
        <v>5.5575334782971116E-2</v>
      </c>
      <c r="E17" s="16">
        <v>4.4966173254535197E-2</v>
      </c>
      <c r="F17" s="16">
        <v>2.5910455058427498E-2</v>
      </c>
      <c r="G17" s="17">
        <v>1.8500758201462991E-2</v>
      </c>
      <c r="H17" s="17">
        <v>2.2222411216479596E-2</v>
      </c>
      <c r="I17" s="17">
        <v>2.4998701342931799E-2</v>
      </c>
      <c r="J17" s="17">
        <v>8.1109863254190308E-3</v>
      </c>
      <c r="K17" s="17">
        <v>3.643836615154912E-2</v>
      </c>
      <c r="L17" s="17">
        <v>3.0418533392420476E-2</v>
      </c>
    </row>
    <row r="18" spans="1:12" s="91" customFormat="1" ht="15.95" thickBot="1">
      <c r="A18" s="139" t="s">
        <v>56</v>
      </c>
      <c r="B18" s="136">
        <v>5.6316986373079851E-2</v>
      </c>
      <c r="C18" s="136">
        <v>5.4636950213429084E-2</v>
      </c>
      <c r="D18" s="136">
        <v>3.7986334095203876E-2</v>
      </c>
      <c r="E18" s="136">
        <v>2.1798375266855248E-2</v>
      </c>
      <c r="F18" s="136">
        <v>1.2877764336091287E-2</v>
      </c>
      <c r="G18" s="137">
        <v>8.6428657082158033E-3</v>
      </c>
      <c r="H18" s="137">
        <v>1.3703659236213573E-2</v>
      </c>
      <c r="I18" s="137">
        <v>2.0318816574435832E-2</v>
      </c>
      <c r="J18" s="137">
        <v>8.8846307272817098E-3</v>
      </c>
      <c r="K18" s="137">
        <v>2.5069144672567493E-2</v>
      </c>
      <c r="L18" s="137">
        <v>2.2977112780351468E-2</v>
      </c>
    </row>
    <row r="19" spans="1:12" ht="15.95" thickBot="1">
      <c r="A19" s="12" t="s">
        <v>59</v>
      </c>
      <c r="B19" s="13">
        <v>6.582769424011739E-2</v>
      </c>
      <c r="C19" s="13">
        <v>8.2816143165471576E-2</v>
      </c>
      <c r="D19" s="13">
        <v>5.8708341843514394E-2</v>
      </c>
      <c r="E19" s="13">
        <v>3.0892313478795428E-2</v>
      </c>
      <c r="F19" s="13">
        <v>1.674317917329033E-2</v>
      </c>
      <c r="G19" s="14">
        <v>1.4446433196282084E-2</v>
      </c>
      <c r="H19" s="14">
        <v>1.9181717309416649E-2</v>
      </c>
      <c r="I19" s="14">
        <v>2.3867029296808322E-2</v>
      </c>
      <c r="J19" s="14">
        <v>8.6482443000557262E-3</v>
      </c>
      <c r="K19" s="14">
        <v>3.3247351483974709E-2</v>
      </c>
      <c r="L19" s="14">
        <v>2.8939453548493053E-2</v>
      </c>
    </row>
    <row r="20" spans="1:12" s="91" customFormat="1">
      <c r="A20" s="135" t="s">
        <v>60</v>
      </c>
      <c r="B20" s="136">
        <v>6.49190913879307E-2</v>
      </c>
      <c r="C20" s="136">
        <v>0.10689551912157839</v>
      </c>
      <c r="D20" s="136">
        <v>9.0258034689457631E-2</v>
      </c>
      <c r="E20" s="136">
        <v>5.5506358887844248E-2</v>
      </c>
      <c r="F20" s="136">
        <v>2.900689361750167E-2</v>
      </c>
      <c r="G20" s="137">
        <v>2.2475078829172671E-2</v>
      </c>
      <c r="H20" s="137">
        <v>2.3828097276576431E-2</v>
      </c>
      <c r="I20" s="137">
        <v>2.7604308443212065E-2</v>
      </c>
      <c r="J20" s="137">
        <v>1.1653835596715787E-2</v>
      </c>
      <c r="K20" s="137">
        <v>4.4701438910823385E-2</v>
      </c>
      <c r="L20" s="137">
        <v>3.7627583653728119E-2</v>
      </c>
    </row>
    <row r="21" spans="1:12">
      <c r="A21" s="18" t="s">
        <v>61</v>
      </c>
      <c r="B21" s="16">
        <v>6.4054810750668142E-2</v>
      </c>
      <c r="C21" s="16">
        <v>9.7177480773100317E-2</v>
      </c>
      <c r="D21" s="16">
        <v>7.3080655827435198E-2</v>
      </c>
      <c r="E21" s="16">
        <v>5.1355655237925138E-2</v>
      </c>
      <c r="F21" s="16">
        <v>2.9984827711844877E-2</v>
      </c>
      <c r="G21" s="17">
        <v>2.2227768983450354E-2</v>
      </c>
      <c r="H21" s="17">
        <v>2.150648761219728E-2</v>
      </c>
      <c r="I21" s="17">
        <v>2.8081722401566322E-2</v>
      </c>
      <c r="J21" s="17">
        <v>1.0894849659150276E-2</v>
      </c>
      <c r="K21" s="17">
        <v>4.2765051556393485E-2</v>
      </c>
      <c r="L21" s="17">
        <v>3.6150166874555335E-2</v>
      </c>
    </row>
    <row r="22" spans="1:12" s="91" customFormat="1">
      <c r="A22" s="138" t="s">
        <v>62</v>
      </c>
      <c r="B22" s="136">
        <v>8.1673977304339118E-2</v>
      </c>
      <c r="C22" s="136">
        <v>0.11752139917916599</v>
      </c>
      <c r="D22" s="136">
        <v>9.2919625933655867E-2</v>
      </c>
      <c r="E22" s="136">
        <v>6.4291638345297386E-2</v>
      </c>
      <c r="F22" s="136">
        <v>3.3920913870984823E-2</v>
      </c>
      <c r="G22" s="137">
        <v>2.3632911409202467E-2</v>
      </c>
      <c r="H22" s="137">
        <v>2.404266487484321E-2</v>
      </c>
      <c r="I22" s="137">
        <v>2.4315731937951831E-2</v>
      </c>
      <c r="J22" s="137">
        <v>9.2391442376263105E-3</v>
      </c>
      <c r="K22" s="137">
        <v>4.9919457822625232E-2</v>
      </c>
      <c r="L22" s="137">
        <v>4.0236958853578558E-2</v>
      </c>
    </row>
    <row r="23" spans="1:12">
      <c r="A23" s="18" t="s">
        <v>63</v>
      </c>
      <c r="B23" s="16">
        <v>6.5663099245414497E-2</v>
      </c>
      <c r="C23" s="16">
        <v>7.3362705200135131E-2</v>
      </c>
      <c r="D23" s="16">
        <v>5.5867772812258666E-2</v>
      </c>
      <c r="E23" s="16">
        <v>2.8134171193627471E-2</v>
      </c>
      <c r="F23" s="16">
        <v>1.3356192512428571E-2</v>
      </c>
      <c r="G23" s="17">
        <v>1.3303639805339522E-2</v>
      </c>
      <c r="H23" s="17">
        <v>1.9899284934813129E-2</v>
      </c>
      <c r="I23" s="17">
        <v>2.6272490802989528E-2</v>
      </c>
      <c r="J23" s="17">
        <v>1.0013326625138366E-2</v>
      </c>
      <c r="K23" s="17">
        <v>3.0352813997073961E-2</v>
      </c>
      <c r="L23" s="17">
        <v>2.725968280944269E-2</v>
      </c>
    </row>
    <row r="24" spans="1:12" s="91" customFormat="1">
      <c r="A24" s="138" t="s">
        <v>64</v>
      </c>
      <c r="B24" s="136">
        <v>6.9561016867587561E-2</v>
      </c>
      <c r="C24" s="136">
        <v>0.10610505914273818</v>
      </c>
      <c r="D24" s="136">
        <v>7.2806417929650313E-2</v>
      </c>
      <c r="E24" s="136">
        <v>4.8194352696622422E-2</v>
      </c>
      <c r="F24" s="136">
        <v>3.1463907408941415E-2</v>
      </c>
      <c r="G24" s="137">
        <v>2.492092082046744E-2</v>
      </c>
      <c r="H24" s="137">
        <v>2.5324134284595675E-2</v>
      </c>
      <c r="I24" s="137">
        <v>2.6928499107079382E-2</v>
      </c>
      <c r="J24" s="137">
        <v>7.8510655307285956E-3</v>
      </c>
      <c r="K24" s="137">
        <v>4.4824446178996141E-2</v>
      </c>
      <c r="L24" s="137">
        <v>3.5382238783036535E-2</v>
      </c>
    </row>
    <row r="25" spans="1:12">
      <c r="A25" s="18" t="s">
        <v>65</v>
      </c>
      <c r="B25" s="16">
        <v>7.4647677133370172E-2</v>
      </c>
      <c r="C25" s="16">
        <v>0.10416431183113142</v>
      </c>
      <c r="D25" s="16">
        <v>7.4941857624350794E-2</v>
      </c>
      <c r="E25" s="16">
        <v>5.3586718722839669E-2</v>
      </c>
      <c r="F25" s="16">
        <v>2.8946859222736453E-2</v>
      </c>
      <c r="G25" s="17">
        <v>2.127346433137221E-2</v>
      </c>
      <c r="H25" s="17">
        <v>2.328664286676858E-2</v>
      </c>
      <c r="I25" s="17">
        <v>2.5401150269544703E-2</v>
      </c>
      <c r="J25" s="17">
        <v>8.826283380274207E-3</v>
      </c>
      <c r="K25" s="17">
        <v>4.4699766568669544E-2</v>
      </c>
      <c r="L25" s="17">
        <v>3.5705393674912371E-2</v>
      </c>
    </row>
    <row r="26" spans="1:12" s="91" customFormat="1">
      <c r="A26" s="138" t="s">
        <v>66</v>
      </c>
      <c r="B26" s="136">
        <v>6.1779644938343856E-2</v>
      </c>
      <c r="C26" s="136">
        <v>8.7110698647621596E-2</v>
      </c>
      <c r="D26" s="136">
        <v>6.8543523163705766E-2</v>
      </c>
      <c r="E26" s="136">
        <v>5.5571016135212467E-2</v>
      </c>
      <c r="F26" s="136">
        <v>3.1048842422205732E-2</v>
      </c>
      <c r="G26" s="137">
        <v>2.4835887172475798E-2</v>
      </c>
      <c r="H26" s="137">
        <v>2.6358395928237174E-2</v>
      </c>
      <c r="I26" s="137">
        <v>2.5268090769032029E-2</v>
      </c>
      <c r="J26" s="137">
        <v>8.8444060093647806E-3</v>
      </c>
      <c r="K26" s="137">
        <v>4.1980654546759873E-2</v>
      </c>
      <c r="L26" s="137">
        <v>3.3347751841225702E-2</v>
      </c>
    </row>
    <row r="27" spans="1:12">
      <c r="A27" s="18" t="s">
        <v>67</v>
      </c>
      <c r="B27" s="16">
        <v>4.5580819479308421E-2</v>
      </c>
      <c r="C27" s="16">
        <v>5.0840991115036281E-2</v>
      </c>
      <c r="D27" s="16">
        <v>3.6375526241046875E-2</v>
      </c>
      <c r="E27" s="16">
        <v>1.6294197339250166E-2</v>
      </c>
      <c r="F27" s="16">
        <v>1.2280166833255323E-2</v>
      </c>
      <c r="G27" s="17">
        <v>1.0404732723038022E-2</v>
      </c>
      <c r="H27" s="17">
        <v>1.3820235839792845E-2</v>
      </c>
      <c r="I27" s="17">
        <v>1.8551056964727138E-2</v>
      </c>
      <c r="J27" s="17">
        <v>6.5236281071511465E-3</v>
      </c>
      <c r="K27" s="17">
        <v>2.1687843978722896E-2</v>
      </c>
      <c r="L27" s="17">
        <v>1.8792161935414071E-2</v>
      </c>
    </row>
    <row r="28" spans="1:12" s="91" customFormat="1">
      <c r="A28" s="138" t="s">
        <v>68</v>
      </c>
      <c r="B28" s="136">
        <v>6.2555245822482369E-2</v>
      </c>
      <c r="C28" s="136">
        <v>9.4677502839990643E-2</v>
      </c>
      <c r="D28" s="136">
        <v>6.8430856419282884E-2</v>
      </c>
      <c r="E28" s="136">
        <v>3.9738518667370541E-2</v>
      </c>
      <c r="F28" s="136">
        <v>2.3826929056610584E-2</v>
      </c>
      <c r="G28" s="137">
        <v>1.670273401658497E-2</v>
      </c>
      <c r="H28" s="137">
        <v>1.9767238704764538E-2</v>
      </c>
      <c r="I28" s="137">
        <v>2.3187559859546628E-2</v>
      </c>
      <c r="J28" s="137">
        <v>8.1906026903109351E-3</v>
      </c>
      <c r="K28" s="137">
        <v>3.7129179839346965E-2</v>
      </c>
      <c r="L28" s="137">
        <v>3.1603686073510204E-2</v>
      </c>
    </row>
    <row r="29" spans="1:12">
      <c r="A29" s="18" t="s">
        <v>69</v>
      </c>
      <c r="B29" s="16">
        <v>7.3185408950522224E-2</v>
      </c>
      <c r="C29" s="16">
        <v>8.6966829279768287E-2</v>
      </c>
      <c r="D29" s="16">
        <v>5.9995547473430035E-2</v>
      </c>
      <c r="E29" s="16">
        <v>3.0164158292322055E-2</v>
      </c>
      <c r="F29" s="16">
        <v>1.3058532054854409E-2</v>
      </c>
      <c r="G29" s="17">
        <v>1.2377172210033892E-2</v>
      </c>
      <c r="H29" s="17">
        <v>2.0262772327480735E-2</v>
      </c>
      <c r="I29" s="17">
        <v>2.7822623851523141E-2</v>
      </c>
      <c r="J29" s="17">
        <v>1.0836360414964673E-2</v>
      </c>
      <c r="K29" s="17">
        <v>3.3762452619432011E-2</v>
      </c>
      <c r="L29" s="17">
        <v>3.0982848537724806E-2</v>
      </c>
    </row>
    <row r="30" spans="1:12" s="91" customFormat="1">
      <c r="A30" s="138" t="s">
        <v>70</v>
      </c>
      <c r="B30" s="136">
        <v>6.1845633934620378E-2</v>
      </c>
      <c r="C30" s="136">
        <v>7.5718803851675315E-2</v>
      </c>
      <c r="D30" s="136">
        <v>4.824217094590294E-2</v>
      </c>
      <c r="E30" s="136">
        <v>2.6079334155638748E-2</v>
      </c>
      <c r="F30" s="136">
        <v>1.4014566681027825E-2</v>
      </c>
      <c r="G30" s="137">
        <v>1.392448274281846E-2</v>
      </c>
      <c r="H30" s="137">
        <v>1.818744905275238E-2</v>
      </c>
      <c r="I30" s="137">
        <v>2.2632119687920602E-2</v>
      </c>
      <c r="J30" s="137">
        <v>8.0230915497246959E-3</v>
      </c>
      <c r="K30" s="137">
        <v>2.9177978563881889E-2</v>
      </c>
      <c r="L30" s="137">
        <v>2.4963546631730497E-2</v>
      </c>
    </row>
    <row r="31" spans="1:12">
      <c r="A31" s="18" t="s">
        <v>71</v>
      </c>
      <c r="B31" s="16">
        <v>6.2985210007397291E-2</v>
      </c>
      <c r="C31" s="16">
        <v>7.0261297164562905E-2</v>
      </c>
      <c r="D31" s="16">
        <v>4.6751994450839399E-2</v>
      </c>
      <c r="E31" s="16">
        <v>2.8547075437142803E-2</v>
      </c>
      <c r="F31" s="16">
        <v>1.4719474243767846E-2</v>
      </c>
      <c r="G31" s="17">
        <v>1.1791035651117826E-2</v>
      </c>
      <c r="H31" s="17">
        <v>1.7128744641987666E-2</v>
      </c>
      <c r="I31" s="17">
        <v>2.2862853481190437E-2</v>
      </c>
      <c r="J31" s="17">
        <v>8.9543292941937115E-3</v>
      </c>
      <c r="K31" s="17">
        <v>3.0862910356025518E-2</v>
      </c>
      <c r="L31" s="17">
        <v>2.7987902866573263E-2</v>
      </c>
    </row>
    <row r="32" spans="1:12" s="91" customFormat="1">
      <c r="A32" s="138" t="s">
        <v>72</v>
      </c>
      <c r="B32" s="136">
        <v>8.1499888663096362E-2</v>
      </c>
      <c r="C32" s="136">
        <v>9.2323125882075571E-2</v>
      </c>
      <c r="D32" s="136">
        <v>6.1486596511895066E-2</v>
      </c>
      <c r="E32" s="136">
        <v>3.4008792126376253E-2</v>
      </c>
      <c r="F32" s="136">
        <v>1.7995308918513007E-2</v>
      </c>
      <c r="G32" s="137">
        <v>1.3886444750489344E-2</v>
      </c>
      <c r="H32" s="137">
        <v>1.6729765112102907E-2</v>
      </c>
      <c r="I32" s="137">
        <v>2.1806531747649703E-2</v>
      </c>
      <c r="J32" s="137">
        <v>7.8968108626037356E-3</v>
      </c>
      <c r="K32" s="137">
        <v>3.7548063977245992E-2</v>
      </c>
      <c r="L32" s="137">
        <v>3.3583824055616489E-2</v>
      </c>
    </row>
    <row r="33" spans="1:12">
      <c r="A33" s="18" t="s">
        <v>73</v>
      </c>
      <c r="B33" s="16">
        <v>6.1900206585334232E-2</v>
      </c>
      <c r="C33" s="16">
        <v>7.8827448070773742E-2</v>
      </c>
      <c r="D33" s="16">
        <v>5.2473126604920109E-2</v>
      </c>
      <c r="E33" s="16">
        <v>1.7278574482102682E-2</v>
      </c>
      <c r="F33" s="16">
        <v>9.7611826646409675E-3</v>
      </c>
      <c r="G33" s="17">
        <v>9.3709950676176702E-3</v>
      </c>
      <c r="H33" s="17">
        <v>1.6663473190565589E-2</v>
      </c>
      <c r="I33" s="17">
        <v>2.2510215387699973E-2</v>
      </c>
      <c r="J33" s="17">
        <v>8.3367737261818894E-3</v>
      </c>
      <c r="K33" s="17">
        <v>2.5914249776556222E-2</v>
      </c>
      <c r="L33" s="17">
        <v>2.4035658139947857E-2</v>
      </c>
    </row>
    <row r="34" spans="1:12" s="91" customFormat="1">
      <c r="A34" s="138" t="s">
        <v>74</v>
      </c>
      <c r="B34" s="136">
        <v>8.018330043305677E-2</v>
      </c>
      <c r="C34" s="136">
        <v>9.5218776298409011E-2</v>
      </c>
      <c r="D34" s="136">
        <v>6.839417799422845E-2</v>
      </c>
      <c r="E34" s="136">
        <v>4.7952621285188055E-2</v>
      </c>
      <c r="F34" s="136">
        <v>2.5409735375519937E-2</v>
      </c>
      <c r="G34" s="137">
        <v>1.7730459203913699E-2</v>
      </c>
      <c r="H34" s="137">
        <v>2.201410699975322E-2</v>
      </c>
      <c r="I34" s="137">
        <v>2.4626553627607666E-2</v>
      </c>
      <c r="J34" s="137">
        <v>7.8341766129407624E-3</v>
      </c>
      <c r="K34" s="137">
        <v>4.2503314221435787E-2</v>
      </c>
      <c r="L34" s="137">
        <v>3.481991024009401E-2</v>
      </c>
    </row>
    <row r="35" spans="1:12">
      <c r="A35" s="18" t="s">
        <v>75</v>
      </c>
      <c r="B35" s="16">
        <v>8.9175037933198684E-2</v>
      </c>
      <c r="C35" s="16">
        <v>0.10685152706119343</v>
      </c>
      <c r="D35" s="16">
        <v>7.4245675960587412E-2</v>
      </c>
      <c r="E35" s="16">
        <v>5.019419932134378E-2</v>
      </c>
      <c r="F35" s="16">
        <v>2.5012442411057993E-2</v>
      </c>
      <c r="G35" s="17">
        <v>1.8832096936845212E-2</v>
      </c>
      <c r="H35" s="17">
        <v>2.3621239303214494E-2</v>
      </c>
      <c r="I35" s="17">
        <v>2.3952120852506534E-2</v>
      </c>
      <c r="J35" s="17">
        <v>7.2850775203462297E-3</v>
      </c>
      <c r="K35" s="17">
        <v>4.5198937322862252E-2</v>
      </c>
      <c r="L35" s="17">
        <v>3.6461522354466723E-2</v>
      </c>
    </row>
    <row r="36" spans="1:12" s="91" customFormat="1" ht="15.95" thickBot="1">
      <c r="A36" s="139" t="s">
        <v>76</v>
      </c>
      <c r="B36" s="136">
        <v>6.9620451403673872E-2</v>
      </c>
      <c r="C36" s="136">
        <v>9.0241830996884764E-2</v>
      </c>
      <c r="D36" s="136">
        <v>7.4761706734420633E-2</v>
      </c>
      <c r="E36" s="136">
        <v>6.0188283712114231E-2</v>
      </c>
      <c r="F36" s="136">
        <v>3.6110268972935781E-2</v>
      </c>
      <c r="G36" s="137">
        <v>2.7475103001985933E-2</v>
      </c>
      <c r="H36" s="137">
        <v>2.7128019430090338E-2</v>
      </c>
      <c r="I36" s="137">
        <v>2.6280856559352483E-2</v>
      </c>
      <c r="J36" s="137">
        <v>6.6856851746982197E-3</v>
      </c>
      <c r="K36" s="137">
        <v>4.4874022122229483E-2</v>
      </c>
      <c r="L36" s="137">
        <v>3.3573095523641121E-2</v>
      </c>
    </row>
    <row r="37" spans="1:12" ht="15.95" thickBot="1">
      <c r="A37" s="12" t="s">
        <v>79</v>
      </c>
      <c r="B37" s="13">
        <v>6.1124652050465564E-2</v>
      </c>
      <c r="C37" s="13">
        <v>7.8268935052192248E-2</v>
      </c>
      <c r="D37" s="13">
        <v>5.8102841302734409E-2</v>
      </c>
      <c r="E37" s="13">
        <v>3.4208195988767114E-2</v>
      </c>
      <c r="F37" s="13">
        <v>1.8063251564469449E-2</v>
      </c>
      <c r="G37" s="14">
        <v>1.4803683306505201E-2</v>
      </c>
      <c r="H37" s="14">
        <v>1.7502503785132233E-2</v>
      </c>
      <c r="I37" s="14">
        <v>2.2652610383526301E-2</v>
      </c>
      <c r="J37" s="14">
        <v>8.5195037054651389E-3</v>
      </c>
      <c r="K37" s="14">
        <v>3.3151743458264389E-2</v>
      </c>
      <c r="L37" s="14">
        <v>2.8739809587149435E-2</v>
      </c>
    </row>
    <row r="38" spans="1:12" s="91" customFormat="1">
      <c r="A38" s="135" t="s">
        <v>80</v>
      </c>
      <c r="B38" s="136">
        <v>7.3559290091482932E-2</v>
      </c>
      <c r="C38" s="136">
        <v>9.8465373401045636E-2</v>
      </c>
      <c r="D38" s="136">
        <v>8.0701391350266882E-2</v>
      </c>
      <c r="E38" s="136">
        <v>7.1347353900392055E-2</v>
      </c>
      <c r="F38" s="136">
        <v>3.8065400362944035E-2</v>
      </c>
      <c r="G38" s="137">
        <v>2.8236269905922731E-2</v>
      </c>
      <c r="H38" s="137">
        <v>2.4988362614275228E-2</v>
      </c>
      <c r="I38" s="137">
        <v>2.9528753191233086E-2</v>
      </c>
      <c r="J38" s="137">
        <v>9.5879971329862965E-3</v>
      </c>
      <c r="K38" s="137">
        <v>4.8714427327895243E-2</v>
      </c>
      <c r="L38" s="137">
        <v>3.7888143007363005E-2</v>
      </c>
    </row>
    <row r="39" spans="1:12">
      <c r="A39" s="18" t="s">
        <v>85</v>
      </c>
      <c r="B39" s="16">
        <v>6.3956015845215222E-2</v>
      </c>
      <c r="C39" s="16">
        <v>8.9646948367932716E-2</v>
      </c>
      <c r="D39" s="16">
        <v>7.0354224551049713E-2</v>
      </c>
      <c r="E39" s="16">
        <v>4.686467981829557E-2</v>
      </c>
      <c r="F39" s="16">
        <v>2.2080925988295041E-2</v>
      </c>
      <c r="G39" s="17">
        <v>1.6023791288642262E-2</v>
      </c>
      <c r="H39" s="17">
        <v>2.0540372736816762E-2</v>
      </c>
      <c r="I39" s="17">
        <v>2.605049994187917E-2</v>
      </c>
      <c r="J39" s="17">
        <v>1.1500147480729793E-2</v>
      </c>
      <c r="K39" s="17">
        <v>3.9707440092878681E-2</v>
      </c>
      <c r="L39" s="17">
        <v>3.5451821873665246E-2</v>
      </c>
    </row>
    <row r="40" spans="1:12" s="91" customFormat="1">
      <c r="A40" s="138" t="s">
        <v>86</v>
      </c>
      <c r="B40" s="136">
        <v>5.7275147038152521E-2</v>
      </c>
      <c r="C40" s="136">
        <v>6.5887502401752132E-2</v>
      </c>
      <c r="D40" s="136">
        <v>4.7994916701650507E-2</v>
      </c>
      <c r="E40" s="136">
        <v>3.249183182875838E-2</v>
      </c>
      <c r="F40" s="136">
        <v>1.387472337488738E-2</v>
      </c>
      <c r="G40" s="137">
        <v>9.4612235411777219E-3</v>
      </c>
      <c r="H40" s="137">
        <v>1.2173091498167947E-2</v>
      </c>
      <c r="I40" s="137">
        <v>1.749052382056613E-2</v>
      </c>
      <c r="J40" s="137">
        <v>8.2449112043747556E-3</v>
      </c>
      <c r="K40" s="137">
        <v>2.7703245470214688E-2</v>
      </c>
      <c r="L40" s="137">
        <v>2.4584053365333244E-2</v>
      </c>
    </row>
    <row r="41" spans="1:12">
      <c r="A41" s="18" t="s">
        <v>87</v>
      </c>
      <c r="B41" s="16">
        <v>4.9159463869812459E-2</v>
      </c>
      <c r="C41" s="16">
        <v>7.4211764752925291E-2</v>
      </c>
      <c r="D41" s="16">
        <v>6.424383338963012E-2</v>
      </c>
      <c r="E41" s="16">
        <v>4.8204530732599747E-2</v>
      </c>
      <c r="F41" s="16">
        <v>2.3380310032434539E-2</v>
      </c>
      <c r="G41" s="17">
        <v>2.0210674090971111E-2</v>
      </c>
      <c r="H41" s="17">
        <v>2.345415864085254E-2</v>
      </c>
      <c r="I41" s="17">
        <v>2.8593743922350989E-2</v>
      </c>
      <c r="J41" s="17">
        <v>1.0164717815723302E-2</v>
      </c>
      <c r="K41" s="17">
        <v>3.7537702280956667E-2</v>
      </c>
      <c r="L41" s="17">
        <v>3.1664455489658593E-2</v>
      </c>
    </row>
    <row r="42" spans="1:12" s="91" customFormat="1">
      <c r="A42" s="138" t="s">
        <v>88</v>
      </c>
      <c r="B42" s="136">
        <v>7.7319274025446888E-2</v>
      </c>
      <c r="C42" s="136">
        <v>7.9231845735218964E-2</v>
      </c>
      <c r="D42" s="136">
        <v>5.4950125729933103E-2</v>
      </c>
      <c r="E42" s="136">
        <v>3.0834669380115854E-2</v>
      </c>
      <c r="F42" s="136">
        <v>1.9158404416337965E-2</v>
      </c>
      <c r="G42" s="137">
        <v>1.6507953839008382E-2</v>
      </c>
      <c r="H42" s="137">
        <v>1.9236144614584165E-2</v>
      </c>
      <c r="I42" s="137">
        <v>2.4072087532563857E-2</v>
      </c>
      <c r="J42" s="137">
        <v>1.0909239104424266E-2</v>
      </c>
      <c r="K42" s="137">
        <v>3.6299963894079877E-2</v>
      </c>
      <c r="L42" s="137">
        <v>3.210851783773723E-2</v>
      </c>
    </row>
    <row r="43" spans="1:12">
      <c r="A43" s="18" t="s">
        <v>89</v>
      </c>
      <c r="B43" s="16">
        <v>6.332505520203266E-2</v>
      </c>
      <c r="C43" s="16">
        <v>0.10321911223097041</v>
      </c>
      <c r="D43" s="16">
        <v>7.4376122942545489E-2</v>
      </c>
      <c r="E43" s="16">
        <v>4.830499599616031E-2</v>
      </c>
      <c r="F43" s="16">
        <v>2.281603141751385E-2</v>
      </c>
      <c r="G43" s="17">
        <v>1.461063385949969E-2</v>
      </c>
      <c r="H43" s="17">
        <v>1.6897931335183618E-2</v>
      </c>
      <c r="I43" s="17">
        <v>2.0846125565715336E-2</v>
      </c>
      <c r="J43" s="17">
        <v>8.9493556961849994E-3</v>
      </c>
      <c r="K43" s="17">
        <v>3.9796887768412191E-2</v>
      </c>
      <c r="L43" s="17">
        <v>3.4443743512710054E-2</v>
      </c>
    </row>
    <row r="44" spans="1:12" s="91" customFormat="1">
      <c r="A44" s="138" t="s">
        <v>90</v>
      </c>
      <c r="B44" s="136">
        <v>7.4986645543375391E-2</v>
      </c>
      <c r="C44" s="136">
        <v>9.0420480905830394E-2</v>
      </c>
      <c r="D44" s="136">
        <v>6.2878056673409746E-2</v>
      </c>
      <c r="E44" s="136">
        <v>3.6843517012179028E-2</v>
      </c>
      <c r="F44" s="136">
        <v>2.1262851331711585E-2</v>
      </c>
      <c r="G44" s="137">
        <v>1.6205397419659723E-2</v>
      </c>
      <c r="H44" s="137">
        <v>1.719048896792659E-2</v>
      </c>
      <c r="I44" s="137">
        <v>2.3136395494192975E-2</v>
      </c>
      <c r="J44" s="137">
        <v>8.6389138186528831E-3</v>
      </c>
      <c r="K44" s="137">
        <v>3.9146064129966233E-2</v>
      </c>
      <c r="L44" s="137">
        <v>3.4160595963117053E-2</v>
      </c>
    </row>
    <row r="45" spans="1:12">
      <c r="A45" s="18" t="s">
        <v>91</v>
      </c>
      <c r="B45" s="16">
        <v>4.875598760728455E-2</v>
      </c>
      <c r="C45" s="16">
        <v>5.7427017959912681E-2</v>
      </c>
      <c r="D45" s="16">
        <v>4.027337064616416E-2</v>
      </c>
      <c r="E45" s="16">
        <v>1.9970179963830166E-2</v>
      </c>
      <c r="F45" s="16">
        <v>1.2114315249079809E-2</v>
      </c>
      <c r="G45" s="17">
        <v>1.1257099118484246E-2</v>
      </c>
      <c r="H45" s="17">
        <v>1.5612083051574964E-2</v>
      </c>
      <c r="I45" s="17">
        <v>2.2133242300595535E-2</v>
      </c>
      <c r="J45" s="17">
        <v>8.7047625281564903E-3</v>
      </c>
      <c r="K45" s="17">
        <v>2.3711684216832309E-2</v>
      </c>
      <c r="L45" s="17">
        <v>2.1631828716564171E-2</v>
      </c>
    </row>
    <row r="46" spans="1:12" s="91" customFormat="1">
      <c r="A46" s="138" t="s">
        <v>92</v>
      </c>
      <c r="B46" s="136">
        <v>4.8958366076112869E-2</v>
      </c>
      <c r="C46" s="136">
        <v>5.8628456240242266E-2</v>
      </c>
      <c r="D46" s="136">
        <v>5.0542267702829567E-2</v>
      </c>
      <c r="E46" s="136">
        <v>3.7252481113821519E-2</v>
      </c>
      <c r="F46" s="136">
        <v>1.7895120211250632E-2</v>
      </c>
      <c r="G46" s="137">
        <v>1.6087699393055412E-2</v>
      </c>
      <c r="H46" s="137">
        <v>1.811665768334943E-2</v>
      </c>
      <c r="I46" s="137">
        <v>2.0557500731015622E-2</v>
      </c>
      <c r="J46" s="137">
        <v>8.1596109004236986E-3</v>
      </c>
      <c r="K46" s="137">
        <v>2.969017947940181E-2</v>
      </c>
      <c r="L46" s="137">
        <v>2.5634308563879733E-2</v>
      </c>
    </row>
    <row r="47" spans="1:12">
      <c r="A47" s="18" t="s">
        <v>93</v>
      </c>
      <c r="B47" s="16">
        <v>7.6644660439161752E-2</v>
      </c>
      <c r="C47" s="16">
        <v>9.7910336835417652E-2</v>
      </c>
      <c r="D47" s="16">
        <v>7.559720589361385E-2</v>
      </c>
      <c r="E47" s="16">
        <v>7.2039291832973473E-2</v>
      </c>
      <c r="F47" s="16">
        <v>3.6634959787415877E-2</v>
      </c>
      <c r="G47" s="17">
        <v>2.705582516687844E-2</v>
      </c>
      <c r="H47" s="17">
        <v>2.7405284571746888E-2</v>
      </c>
      <c r="I47" s="17">
        <v>2.8947147171928072E-2</v>
      </c>
      <c r="J47" s="17">
        <v>7.8843063336628758E-3</v>
      </c>
      <c r="K47" s="17">
        <v>4.8167776021287627E-2</v>
      </c>
      <c r="L47" s="17">
        <v>3.5760354566385502E-2</v>
      </c>
    </row>
    <row r="48" spans="1:12" s="91" customFormat="1">
      <c r="A48" s="138" t="s">
        <v>94</v>
      </c>
      <c r="B48" s="136">
        <v>5.2961492231631685E-2</v>
      </c>
      <c r="C48" s="136">
        <v>7.4475885208799539E-2</v>
      </c>
      <c r="D48" s="136">
        <v>5.5606528236535037E-2</v>
      </c>
      <c r="E48" s="136">
        <v>2.9497464520038204E-2</v>
      </c>
      <c r="F48" s="136">
        <v>1.478036182524175E-2</v>
      </c>
      <c r="G48" s="137">
        <v>1.1730355447897564E-2</v>
      </c>
      <c r="H48" s="137">
        <v>1.4459038168061007E-2</v>
      </c>
      <c r="I48" s="137">
        <v>1.9025104882574698E-2</v>
      </c>
      <c r="J48" s="137">
        <v>6.4114068031914731E-3</v>
      </c>
      <c r="K48" s="137">
        <v>2.833655176495118E-2</v>
      </c>
      <c r="L48" s="137">
        <v>2.4293123801966986E-2</v>
      </c>
    </row>
    <row r="49" spans="1:12">
      <c r="A49" s="18" t="s">
        <v>95</v>
      </c>
      <c r="B49" s="16">
        <v>8.1972648071937437E-2</v>
      </c>
      <c r="C49" s="16">
        <v>9.6743084322101353E-2</v>
      </c>
      <c r="D49" s="16">
        <v>7.161537048476313E-2</v>
      </c>
      <c r="E49" s="16">
        <v>4.4177460518176406E-2</v>
      </c>
      <c r="F49" s="16">
        <v>2.2694585744132849E-2</v>
      </c>
      <c r="G49" s="17">
        <v>1.7508202634049102E-2</v>
      </c>
      <c r="H49" s="17">
        <v>1.8167783972652528E-2</v>
      </c>
      <c r="I49" s="17">
        <v>2.3103710027921866E-2</v>
      </c>
      <c r="J49" s="17">
        <v>8.444399856971551E-3</v>
      </c>
      <c r="K49" s="17">
        <v>4.1509650129081456E-2</v>
      </c>
      <c r="L49" s="17">
        <v>3.5321453997988944E-2</v>
      </c>
    </row>
    <row r="50" spans="1:12" s="91" customFormat="1" ht="15.95" thickBot="1">
      <c r="A50" s="139" t="s">
        <v>96</v>
      </c>
      <c r="B50" s="136">
        <v>5.7377053960546376E-2</v>
      </c>
      <c r="C50" s="136">
        <v>8.4167831881733199E-2</v>
      </c>
      <c r="D50" s="136">
        <v>6.1996283550314731E-2</v>
      </c>
      <c r="E50" s="136">
        <v>4.4894236769385851E-2</v>
      </c>
      <c r="F50" s="136">
        <v>2.2561136603646555E-2</v>
      </c>
      <c r="G50" s="137">
        <v>1.775896576508091E-2</v>
      </c>
      <c r="H50" s="137">
        <v>1.7758833017368247E-2</v>
      </c>
      <c r="I50" s="137">
        <v>2.1086664232229199E-2</v>
      </c>
      <c r="J50" s="137">
        <v>7.2978981869741832E-3</v>
      </c>
      <c r="K50" s="137">
        <v>3.5387818050727431E-2</v>
      </c>
      <c r="L50" s="137">
        <v>2.8652188113278021E-2</v>
      </c>
    </row>
    <row r="51" spans="1:12" ht="15.95" thickBot="1">
      <c r="A51" s="12" t="s">
        <v>98</v>
      </c>
      <c r="B51" s="13">
        <v>4.1848139058850181E-2</v>
      </c>
      <c r="C51" s="13">
        <v>5.8415982900146164E-2</v>
      </c>
      <c r="D51" s="13">
        <v>4.8171522619053671E-2</v>
      </c>
      <c r="E51" s="13">
        <v>3.2203972976345613E-2</v>
      </c>
      <c r="F51" s="13">
        <v>1.6981987020907727E-2</v>
      </c>
      <c r="G51" s="14">
        <v>1.2598369012431412E-2</v>
      </c>
      <c r="H51" s="14">
        <v>1.4231903243579631E-2</v>
      </c>
      <c r="I51" s="14">
        <v>1.8661183154126734E-2</v>
      </c>
      <c r="J51" s="14">
        <v>7.15541784725482E-3</v>
      </c>
      <c r="K51" s="14">
        <v>2.6296177816455622E-2</v>
      </c>
      <c r="L51" s="14">
        <v>2.2974375997383719E-2</v>
      </c>
    </row>
    <row r="52" spans="1:12" s="91" customFormat="1">
      <c r="A52" s="135" t="s">
        <v>99</v>
      </c>
      <c r="B52" s="136">
        <v>4.4408285009281831E-2</v>
      </c>
      <c r="C52" s="136">
        <v>6.4277305283177502E-2</v>
      </c>
      <c r="D52" s="136">
        <v>5.2179984262117049E-2</v>
      </c>
      <c r="E52" s="136">
        <v>4.052514894240785E-2</v>
      </c>
      <c r="F52" s="136">
        <v>1.8832617697408179E-2</v>
      </c>
      <c r="G52" s="137">
        <v>1.4460097529187812E-2</v>
      </c>
      <c r="H52" s="137">
        <v>1.6480050197491471E-2</v>
      </c>
      <c r="I52" s="137">
        <v>2.1462102225495473E-2</v>
      </c>
      <c r="J52" s="137">
        <v>1.0065991003648541E-2</v>
      </c>
      <c r="K52" s="137">
        <v>2.9436652288668205E-2</v>
      </c>
      <c r="L52" s="137">
        <v>2.6264313159473529E-2</v>
      </c>
    </row>
    <row r="53" spans="1:12">
      <c r="A53" s="18" t="s">
        <v>100</v>
      </c>
      <c r="B53" s="16">
        <v>2.9548087639924728E-2</v>
      </c>
      <c r="C53" s="16">
        <v>5.3696160998544087E-2</v>
      </c>
      <c r="D53" s="16">
        <v>5.8990983103435271E-2</v>
      </c>
      <c r="E53" s="16">
        <v>4.0032374824123966E-2</v>
      </c>
      <c r="F53" s="16">
        <v>2.0578305749445906E-2</v>
      </c>
      <c r="G53" s="17">
        <v>1.5991352206065918E-2</v>
      </c>
      <c r="H53" s="17">
        <v>1.2954080241846713E-2</v>
      </c>
      <c r="I53" s="17">
        <v>1.4006254115010153E-2</v>
      </c>
      <c r="J53" s="17">
        <v>4.3361576852515077E-3</v>
      </c>
      <c r="K53" s="17">
        <v>2.5251111154493831E-2</v>
      </c>
      <c r="L53" s="17">
        <v>1.9932989805175622E-2</v>
      </c>
    </row>
    <row r="54" spans="1:12" s="91" customFormat="1">
      <c r="A54" s="138" t="s">
        <v>101</v>
      </c>
      <c r="B54" s="136">
        <v>5.0777142028642031E-2</v>
      </c>
      <c r="C54" s="136">
        <v>6.8933654486125373E-2</v>
      </c>
      <c r="D54" s="136">
        <v>5.4759065432366506E-2</v>
      </c>
      <c r="E54" s="136">
        <v>3.8715874384497959E-2</v>
      </c>
      <c r="F54" s="136">
        <v>1.9634432212664931E-2</v>
      </c>
      <c r="G54" s="137">
        <v>1.303369265499698E-2</v>
      </c>
      <c r="H54" s="137">
        <v>1.4081375444860883E-2</v>
      </c>
      <c r="I54" s="137">
        <v>1.8973662175327873E-2</v>
      </c>
      <c r="J54" s="137">
        <v>7.1538295140540272E-3</v>
      </c>
      <c r="K54" s="137">
        <v>3.107526050978178E-2</v>
      </c>
      <c r="L54" s="137">
        <v>2.6840849109319363E-2</v>
      </c>
    </row>
    <row r="55" spans="1:12">
      <c r="A55" s="18" t="s">
        <v>102</v>
      </c>
      <c r="B55" s="16">
        <v>3.882920799187102E-2</v>
      </c>
      <c r="C55" s="16">
        <v>5.8740513667106767E-2</v>
      </c>
      <c r="D55" s="16">
        <v>4.6182895227547031E-2</v>
      </c>
      <c r="E55" s="16">
        <v>3.0590689574035452E-2</v>
      </c>
      <c r="F55" s="16">
        <v>1.6307587651455544E-2</v>
      </c>
      <c r="G55" s="17">
        <v>1.1343514086779936E-2</v>
      </c>
      <c r="H55" s="17">
        <v>1.3337148360788857E-2</v>
      </c>
      <c r="I55" s="17">
        <v>1.7198974494459136E-2</v>
      </c>
      <c r="J55" s="17">
        <v>7.0591847723174648E-3</v>
      </c>
      <c r="K55" s="17">
        <v>2.4672077827277837E-2</v>
      </c>
      <c r="L55" s="17">
        <v>2.1573744807192947E-2</v>
      </c>
    </row>
    <row r="56" spans="1:12" s="91" customFormat="1">
      <c r="A56" s="138" t="s">
        <v>103</v>
      </c>
      <c r="B56" s="136">
        <v>3.7409764020228699E-2</v>
      </c>
      <c r="C56" s="136">
        <v>6.6169555462601504E-2</v>
      </c>
      <c r="D56" s="136">
        <v>5.5199623470891024E-2</v>
      </c>
      <c r="E56" s="136">
        <v>5.2658922837557562E-2</v>
      </c>
      <c r="F56" s="136">
        <v>2.7485275847839712E-2</v>
      </c>
      <c r="G56" s="137">
        <v>1.634183254710482E-2</v>
      </c>
      <c r="H56" s="137">
        <v>1.6106912818068322E-2</v>
      </c>
      <c r="I56" s="137">
        <v>2.0538292752708649E-2</v>
      </c>
      <c r="J56" s="137">
        <v>7.3041755841779521E-3</v>
      </c>
      <c r="K56" s="137">
        <v>3.1496758148444902E-2</v>
      </c>
      <c r="L56" s="137">
        <v>2.5985355626112008E-2</v>
      </c>
    </row>
    <row r="57" spans="1:12">
      <c r="A57" s="18" t="s">
        <v>104</v>
      </c>
      <c r="B57" s="16">
        <v>3.6297936144721099E-2</v>
      </c>
      <c r="C57" s="16">
        <v>5.2007474873778145E-2</v>
      </c>
      <c r="D57" s="16">
        <v>4.9319713204422168E-2</v>
      </c>
      <c r="E57" s="16">
        <v>3.071365798208521E-2</v>
      </c>
      <c r="F57" s="16">
        <v>1.2759835593965823E-2</v>
      </c>
      <c r="G57" s="17">
        <v>1.233340306660039E-2</v>
      </c>
      <c r="H57" s="17">
        <v>1.2866161486481384E-2</v>
      </c>
      <c r="I57" s="17">
        <v>1.2736747503640344E-2</v>
      </c>
      <c r="J57" s="17">
        <v>3.8682362258676303E-3</v>
      </c>
      <c r="K57" s="17">
        <v>2.3032564421367585E-2</v>
      </c>
      <c r="L57" s="17">
        <v>2.0335514905799074E-2</v>
      </c>
    </row>
    <row r="58" spans="1:12" s="91" customFormat="1">
      <c r="A58" s="138" t="s">
        <v>106</v>
      </c>
      <c r="B58" s="136">
        <v>4.570767129550541E-2</v>
      </c>
      <c r="C58" s="136">
        <v>5.9230069530797604E-2</v>
      </c>
      <c r="D58" s="136">
        <v>4.9590289521239728E-2</v>
      </c>
      <c r="E58" s="136">
        <v>3.2998467055041128E-2</v>
      </c>
      <c r="F58" s="136">
        <v>1.963107406118051E-2</v>
      </c>
      <c r="G58" s="137">
        <v>1.1010353857187535E-2</v>
      </c>
      <c r="H58" s="137">
        <v>1.0617090456653546E-2</v>
      </c>
      <c r="I58" s="137">
        <v>1.4254281519613554E-2</v>
      </c>
      <c r="J58" s="137">
        <v>5.6874987504198487E-3</v>
      </c>
      <c r="K58" s="137">
        <v>2.6659369568883592E-2</v>
      </c>
      <c r="L58" s="137">
        <v>2.3286435093308678E-2</v>
      </c>
    </row>
    <row r="59" spans="1:12">
      <c r="A59" s="18" t="s">
        <v>107</v>
      </c>
      <c r="B59" s="16">
        <v>3.7760456168558741E-2</v>
      </c>
      <c r="C59" s="16">
        <v>4.579194857793023E-2</v>
      </c>
      <c r="D59" s="16">
        <v>4.1082607512681425E-2</v>
      </c>
      <c r="E59" s="16">
        <v>3.0433510741083993E-2</v>
      </c>
      <c r="F59" s="16">
        <v>1.0253653190886759E-2</v>
      </c>
      <c r="G59" s="17">
        <v>1.0190016505146336E-2</v>
      </c>
      <c r="H59" s="17">
        <v>1.4263424111799669E-2</v>
      </c>
      <c r="I59" s="17">
        <v>1.4824373231385808E-2</v>
      </c>
      <c r="J59" s="17">
        <v>8.6989337228594883E-3</v>
      </c>
      <c r="K59" s="17">
        <v>2.1732138126368795E-2</v>
      </c>
      <c r="L59" s="17">
        <v>2.0941290629656675E-2</v>
      </c>
    </row>
    <row r="60" spans="1:12" s="91" customFormat="1">
      <c r="A60" s="138" t="s">
        <v>108</v>
      </c>
      <c r="B60" s="136">
        <v>4.2539531156310179E-2</v>
      </c>
      <c r="C60" s="136">
        <v>4.9988018433733711E-2</v>
      </c>
      <c r="D60" s="136">
        <v>4.5945636511866353E-2</v>
      </c>
      <c r="E60" s="136">
        <v>2.4152449717505881E-2</v>
      </c>
      <c r="F60" s="136">
        <v>1.4635216303970687E-2</v>
      </c>
      <c r="G60" s="137">
        <v>1.3515428494759783E-2</v>
      </c>
      <c r="H60" s="137">
        <v>1.6959587860309017E-2</v>
      </c>
      <c r="I60" s="137">
        <v>2.3761844718403723E-2</v>
      </c>
      <c r="J60" s="137">
        <v>8.3368967196968836E-3</v>
      </c>
      <c r="K60" s="137">
        <v>2.5029898119461748E-2</v>
      </c>
      <c r="L60" s="137">
        <v>2.2539613526491632E-2</v>
      </c>
    </row>
    <row r="61" spans="1:12">
      <c r="A61" s="18" t="s">
        <v>109</v>
      </c>
      <c r="B61" s="16">
        <v>3.0972976107613636E-2</v>
      </c>
      <c r="C61" s="16">
        <v>4.4045415231684121E-2</v>
      </c>
      <c r="D61" s="16">
        <v>3.2747561018977925E-2</v>
      </c>
      <c r="E61" s="16">
        <v>1.8674297484449598E-2</v>
      </c>
      <c r="F61" s="16">
        <v>1.1454117999099931E-2</v>
      </c>
      <c r="G61" s="17">
        <v>1.0685818063860255E-2</v>
      </c>
      <c r="H61" s="17">
        <v>1.4778393053317847E-2</v>
      </c>
      <c r="I61" s="17">
        <v>2.0809937060892673E-2</v>
      </c>
      <c r="J61" s="17">
        <v>6.9477557405362104E-3</v>
      </c>
      <c r="K61" s="17">
        <v>1.945408126736865E-2</v>
      </c>
      <c r="L61" s="17">
        <v>1.7221891995418015E-2</v>
      </c>
    </row>
    <row r="62" spans="1:12" s="91" customFormat="1">
      <c r="A62" s="138" t="s">
        <v>110</v>
      </c>
      <c r="B62" s="136">
        <v>3.8658086463409638E-2</v>
      </c>
      <c r="C62" s="136">
        <v>5.4821378761603291E-2</v>
      </c>
      <c r="D62" s="136">
        <v>4.9116635375354649E-2</v>
      </c>
      <c r="E62" s="136">
        <v>4.6250276328232379E-2</v>
      </c>
      <c r="F62" s="136">
        <v>3.2259055506214544E-2</v>
      </c>
      <c r="G62" s="137">
        <v>1.7455256577837294E-2</v>
      </c>
      <c r="H62" s="137">
        <v>1.5229124220885138E-2</v>
      </c>
      <c r="I62" s="137">
        <v>1.8917572505601749E-2</v>
      </c>
      <c r="J62" s="137">
        <v>5.843501253154945E-3</v>
      </c>
      <c r="K62" s="137">
        <v>2.9989924818249764E-2</v>
      </c>
      <c r="L62" s="137">
        <v>2.3883930786754194E-2</v>
      </c>
    </row>
    <row r="63" spans="1:12" ht="15.95" thickBot="1">
      <c r="A63" s="19" t="s">
        <v>111</v>
      </c>
      <c r="B63" s="16">
        <v>5.3671464401369468E-2</v>
      </c>
      <c r="C63" s="16">
        <v>7.3841366982845186E-2</v>
      </c>
      <c r="D63" s="16">
        <v>5.3351194930163069E-2</v>
      </c>
      <c r="E63" s="16">
        <v>4.0086295624988375E-2</v>
      </c>
      <c r="F63" s="16">
        <v>2.1989421982189141E-2</v>
      </c>
      <c r="G63" s="17">
        <v>1.2478253306959791E-2</v>
      </c>
      <c r="H63" s="17">
        <v>1.0757539918554699E-2</v>
      </c>
      <c r="I63" s="17">
        <v>1.4671166950366878E-2</v>
      </c>
      <c r="J63" s="17">
        <v>5.3207591934546347E-3</v>
      </c>
      <c r="K63" s="17">
        <v>3.0020216925436872E-2</v>
      </c>
      <c r="L63" s="17">
        <v>2.4850009774035751E-2</v>
      </c>
    </row>
    <row r="64" spans="1:12" s="91" customFormat="1" ht="15.95" thickBot="1">
      <c r="A64" s="140" t="s">
        <v>113</v>
      </c>
      <c r="B64" s="141">
        <v>6.7286285688483896E-2</v>
      </c>
      <c r="C64" s="141">
        <v>0.10462313965797983</v>
      </c>
      <c r="D64" s="141">
        <v>8.4079723923916161E-2</v>
      </c>
      <c r="E64" s="141">
        <v>4.7569208069035772E-2</v>
      </c>
      <c r="F64" s="141">
        <v>2.1929842544878193E-2</v>
      </c>
      <c r="G64" s="142">
        <v>1.845014327843213E-2</v>
      </c>
      <c r="H64" s="142">
        <v>2.1166281824288709E-2</v>
      </c>
      <c r="I64" s="142">
        <v>2.5973500399891783E-2</v>
      </c>
      <c r="J64" s="142">
        <v>9.0671389313850669E-3</v>
      </c>
      <c r="K64" s="142">
        <v>4.083030257730242E-2</v>
      </c>
      <c r="L64" s="142">
        <v>3.4183264195479075E-2</v>
      </c>
    </row>
    <row r="65" spans="1:12">
      <c r="A65" s="15" t="s">
        <v>114</v>
      </c>
      <c r="B65" s="16">
        <v>6.3210254258754595E-2</v>
      </c>
      <c r="C65" s="16">
        <v>0.10281969228857701</v>
      </c>
      <c r="D65" s="16">
        <v>8.3476603790662171E-2</v>
      </c>
      <c r="E65" s="16">
        <v>5.02175871887292E-2</v>
      </c>
      <c r="F65" s="16">
        <v>2.1060251134433775E-2</v>
      </c>
      <c r="G65" s="17">
        <v>1.3969311503364504E-2</v>
      </c>
      <c r="H65" s="17">
        <v>1.3792900999567223E-2</v>
      </c>
      <c r="I65" s="17">
        <v>1.452559684097051E-2</v>
      </c>
      <c r="J65" s="17">
        <v>6.7389136367514866E-3</v>
      </c>
      <c r="K65" s="17">
        <v>3.796754475675268E-2</v>
      </c>
      <c r="L65" s="17">
        <v>3.1713759994348931E-2</v>
      </c>
    </row>
    <row r="66" spans="1:12" s="91" customFormat="1">
      <c r="A66" s="138" t="s">
        <v>115</v>
      </c>
      <c r="B66" s="136">
        <v>8.9130346465643939E-2</v>
      </c>
      <c r="C66" s="136">
        <v>0.13151301663371098</v>
      </c>
      <c r="D66" s="136">
        <v>0.10719842391305927</v>
      </c>
      <c r="E66" s="136">
        <v>6.6453164530393002E-2</v>
      </c>
      <c r="F66" s="136">
        <v>2.3660200996472834E-2</v>
      </c>
      <c r="G66" s="137">
        <v>1.6118561634642078E-2</v>
      </c>
      <c r="H66" s="137">
        <v>1.5143869568357402E-2</v>
      </c>
      <c r="I66" s="137">
        <v>1.9537275060152372E-2</v>
      </c>
      <c r="J66" s="137">
        <v>8.0689662717568778E-3</v>
      </c>
      <c r="K66" s="137">
        <v>4.8862453874148185E-2</v>
      </c>
      <c r="L66" s="137">
        <v>4.0322989027773946E-2</v>
      </c>
    </row>
    <row r="67" spans="1:12">
      <c r="A67" s="18" t="s">
        <v>116</v>
      </c>
      <c r="B67" s="16">
        <v>4.1749617469006794E-2</v>
      </c>
      <c r="C67" s="16">
        <v>6.2483951818456236E-2</v>
      </c>
      <c r="D67" s="16">
        <v>4.7902311926884621E-2</v>
      </c>
      <c r="E67" s="16">
        <v>2.3606227958443016E-2</v>
      </c>
      <c r="F67" s="16">
        <v>1.3438976786219596E-2</v>
      </c>
      <c r="G67" s="17">
        <v>1.2305200255527232E-2</v>
      </c>
      <c r="H67" s="17">
        <v>1.6483790316437832E-2</v>
      </c>
      <c r="I67" s="17">
        <v>2.3137419457112004E-2</v>
      </c>
      <c r="J67" s="17">
        <v>7.7672902892061847E-3</v>
      </c>
      <c r="K67" s="17">
        <v>2.5039436694360893E-2</v>
      </c>
      <c r="L67" s="17">
        <v>2.1434330129912787E-2</v>
      </c>
    </row>
    <row r="68" spans="1:12" s="91" customFormat="1">
      <c r="A68" s="138" t="s">
        <v>117</v>
      </c>
      <c r="B68" s="136">
        <v>6.1790662450782664E-2</v>
      </c>
      <c r="C68" s="136">
        <v>8.5398882849700347E-2</v>
      </c>
      <c r="D68" s="136">
        <v>6.9920766673384385E-2</v>
      </c>
      <c r="E68" s="136">
        <v>5.4190994703503914E-2</v>
      </c>
      <c r="F68" s="136">
        <v>2.6789934940171761E-2</v>
      </c>
      <c r="G68" s="137">
        <v>1.9565275660068753E-2</v>
      </c>
      <c r="H68" s="137">
        <v>1.8042161906398624E-2</v>
      </c>
      <c r="I68" s="137">
        <v>2.0126038046121411E-2</v>
      </c>
      <c r="J68" s="137">
        <v>9.398655902601109E-3</v>
      </c>
      <c r="K68" s="137">
        <v>3.8542177391394754E-2</v>
      </c>
      <c r="L68" s="137">
        <v>3.1988438049431807E-2</v>
      </c>
    </row>
    <row r="69" spans="1:12">
      <c r="A69" s="18" t="s">
        <v>118</v>
      </c>
      <c r="B69" s="16">
        <v>5.3294941126912576E-2</v>
      </c>
      <c r="C69" s="16">
        <v>6.697792816389965E-2</v>
      </c>
      <c r="D69" s="16">
        <v>4.6305167755299366E-2</v>
      </c>
      <c r="E69" s="16">
        <v>5.6022885072428009E-2</v>
      </c>
      <c r="F69" s="16">
        <v>1.4792195710875819E-2</v>
      </c>
      <c r="G69" s="17">
        <v>2.30657412724408E-2</v>
      </c>
      <c r="H69" s="17">
        <v>2.61647768368867E-2</v>
      </c>
      <c r="I69" s="17">
        <v>2.1709910645218607E-2</v>
      </c>
      <c r="J69" s="17">
        <v>1.0282963958258701E-2</v>
      </c>
      <c r="K69" s="17">
        <v>3.3813065627845355E-2</v>
      </c>
      <c r="L69" s="17">
        <v>3.0017628357841473E-2</v>
      </c>
    </row>
    <row r="70" spans="1:12" s="91" customFormat="1">
      <c r="A70" s="138" t="s">
        <v>120</v>
      </c>
      <c r="B70" s="136">
        <v>6.9419195523818034E-2</v>
      </c>
      <c r="C70" s="136">
        <v>0.11781815347344447</v>
      </c>
      <c r="D70" s="136">
        <v>0.10260055175681697</v>
      </c>
      <c r="E70" s="136">
        <v>7.8074159357366571E-2</v>
      </c>
      <c r="F70" s="136">
        <v>3.5547431973546102E-2</v>
      </c>
      <c r="G70" s="137">
        <v>2.4096278705983916E-2</v>
      </c>
      <c r="H70" s="137">
        <v>2.3095984809975399E-2</v>
      </c>
      <c r="I70" s="137">
        <v>2.2002348878366957E-2</v>
      </c>
      <c r="J70" s="137">
        <v>6.1224499821477636E-3</v>
      </c>
      <c r="K70" s="137">
        <v>4.7901233769937962E-2</v>
      </c>
      <c r="L70" s="137">
        <v>3.2403798271304435E-2</v>
      </c>
    </row>
    <row r="71" spans="1:12">
      <c r="A71" s="18" t="s">
        <v>121</v>
      </c>
      <c r="B71" s="16">
        <v>6.1667144116833182E-2</v>
      </c>
      <c r="C71" s="16">
        <v>7.1194818524579137E-2</v>
      </c>
      <c r="D71" s="16">
        <v>7.006912605879799E-2</v>
      </c>
      <c r="E71" s="16">
        <v>4.606810009352777E-2</v>
      </c>
      <c r="F71" s="16">
        <v>2.8866623874952219E-2</v>
      </c>
      <c r="G71" s="17">
        <v>1.9243532369933911E-2</v>
      </c>
      <c r="H71" s="17">
        <v>1.9851051821894741E-2</v>
      </c>
      <c r="I71" s="17">
        <v>2.1719819202214996E-2</v>
      </c>
      <c r="J71" s="17">
        <v>6.8758464256963511E-3</v>
      </c>
      <c r="K71" s="17">
        <v>3.7067901007424221E-2</v>
      </c>
      <c r="L71" s="17">
        <v>2.9973728449370626E-2</v>
      </c>
    </row>
    <row r="72" spans="1:12" s="91" customFormat="1">
      <c r="A72" s="138" t="s">
        <v>122</v>
      </c>
      <c r="B72" s="136">
        <v>7.7804109440390123E-2</v>
      </c>
      <c r="C72" s="136">
        <v>0.11096400980953963</v>
      </c>
      <c r="D72" s="136">
        <v>8.1903652684150133E-2</v>
      </c>
      <c r="E72" s="136">
        <v>5.6789981027404665E-2</v>
      </c>
      <c r="F72" s="136">
        <v>3.0148905024314811E-2</v>
      </c>
      <c r="G72" s="137">
        <v>2.2039088130158736E-2</v>
      </c>
      <c r="H72" s="137">
        <v>2.1266126156006409E-2</v>
      </c>
      <c r="I72" s="137">
        <v>2.5306846654629327E-2</v>
      </c>
      <c r="J72" s="137">
        <v>7.9313249600771775E-3</v>
      </c>
      <c r="K72" s="137">
        <v>4.5259246884997724E-2</v>
      </c>
      <c r="L72" s="137">
        <v>3.5380277594329004E-2</v>
      </c>
    </row>
    <row r="73" spans="1:12">
      <c r="A73" s="18" t="s">
        <v>123</v>
      </c>
      <c r="B73" s="16">
        <v>8.1779793628589642E-2</v>
      </c>
      <c r="C73" s="16">
        <v>0.12775654263177524</v>
      </c>
      <c r="D73" s="16">
        <v>0.10009860978927948</v>
      </c>
      <c r="E73" s="16">
        <v>5.4288831451571415E-2</v>
      </c>
      <c r="F73" s="16">
        <v>2.408441533512384E-2</v>
      </c>
      <c r="G73" s="17">
        <v>2.0776371918024013E-2</v>
      </c>
      <c r="H73" s="17">
        <v>2.626172366483346E-2</v>
      </c>
      <c r="I73" s="17">
        <v>3.2691544902835587E-2</v>
      </c>
      <c r="J73" s="17">
        <v>1.1704905530338806E-2</v>
      </c>
      <c r="K73" s="17">
        <v>4.9233939205904104E-2</v>
      </c>
      <c r="L73" s="17">
        <v>4.2979737455917488E-2</v>
      </c>
    </row>
    <row r="74" spans="1:12" s="91" customFormat="1">
      <c r="A74" s="138" t="s">
        <v>124</v>
      </c>
      <c r="B74" s="136">
        <v>6.1659712549583814E-2</v>
      </c>
      <c r="C74" s="136">
        <v>0.10802961791924377</v>
      </c>
      <c r="D74" s="136">
        <v>9.1654724657442163E-2</v>
      </c>
      <c r="E74" s="136">
        <v>5.3940415916858761E-2</v>
      </c>
      <c r="F74" s="136">
        <v>2.4273444701091343E-2</v>
      </c>
      <c r="G74" s="137">
        <v>2.0218539064769704E-2</v>
      </c>
      <c r="H74" s="137">
        <v>2.1942381611247591E-2</v>
      </c>
      <c r="I74" s="137">
        <v>2.7839475272006756E-2</v>
      </c>
      <c r="J74" s="137">
        <v>1.0182515760604456E-2</v>
      </c>
      <c r="K74" s="137">
        <v>4.2569836957869575E-2</v>
      </c>
      <c r="L74" s="137">
        <v>3.5617835316602509E-2</v>
      </c>
    </row>
    <row r="75" spans="1:12">
      <c r="A75" s="18" t="s">
        <v>125</v>
      </c>
      <c r="B75" s="16">
        <v>5.7968241839043026E-2</v>
      </c>
      <c r="C75" s="16">
        <v>9.0840319572531983E-2</v>
      </c>
      <c r="D75" s="16">
        <v>7.46050292139884E-2</v>
      </c>
      <c r="E75" s="16">
        <v>3.3112711601379061E-2</v>
      </c>
      <c r="F75" s="16">
        <v>1.5599903786222356E-2</v>
      </c>
      <c r="G75" s="17">
        <v>1.4970253086119446E-2</v>
      </c>
      <c r="H75" s="17">
        <v>2.0040418600064801E-2</v>
      </c>
      <c r="I75" s="17">
        <v>2.7507709770663996E-2</v>
      </c>
      <c r="J75" s="17">
        <v>9.4896335407767696E-3</v>
      </c>
      <c r="K75" s="17">
        <v>3.259639857209809E-2</v>
      </c>
      <c r="L75" s="17">
        <v>2.8064500646372163E-2</v>
      </c>
    </row>
    <row r="76" spans="1:12" s="91" customFormat="1" ht="15.95" thickBot="1">
      <c r="A76" s="139" t="s">
        <v>126</v>
      </c>
      <c r="B76" s="136">
        <v>6.060808936601101E-2</v>
      </c>
      <c r="C76" s="136">
        <v>9.1697835281700613E-2</v>
      </c>
      <c r="D76" s="136">
        <v>7.5902923098577199E-2</v>
      </c>
      <c r="E76" s="136">
        <v>6.3656147302203939E-2</v>
      </c>
      <c r="F76" s="136">
        <v>2.9617601453288726E-2</v>
      </c>
      <c r="G76" s="137">
        <v>2.0722414776935986E-2</v>
      </c>
      <c r="H76" s="137">
        <v>1.8781762010122268E-2</v>
      </c>
      <c r="I76" s="137">
        <v>2.0401212896029544E-2</v>
      </c>
      <c r="J76" s="137">
        <v>5.3702122434457905E-3</v>
      </c>
      <c r="K76" s="137">
        <v>4.0103025954592128E-2</v>
      </c>
      <c r="L76" s="137">
        <v>2.9489320661340149E-2</v>
      </c>
    </row>
    <row r="77" spans="1:12" ht="15.95" thickBot="1">
      <c r="A77" s="12" t="s">
        <v>128</v>
      </c>
      <c r="B77" s="13">
        <v>5.3697455686516751E-2</v>
      </c>
      <c r="C77" s="13">
        <v>7.4247667952310678E-2</v>
      </c>
      <c r="D77" s="13">
        <v>6.210243982821903E-2</v>
      </c>
      <c r="E77" s="13">
        <v>4.3122946501750428E-2</v>
      </c>
      <c r="F77" s="13">
        <v>2.4193997974399035E-2</v>
      </c>
      <c r="G77" s="14">
        <v>1.600759356148191E-2</v>
      </c>
      <c r="H77" s="14">
        <v>1.9753704685546412E-2</v>
      </c>
      <c r="I77" s="14">
        <v>2.2316305901812567E-2</v>
      </c>
      <c r="J77" s="14">
        <v>7.4361502560409912E-3</v>
      </c>
      <c r="K77" s="14">
        <v>3.3748480973420585E-2</v>
      </c>
      <c r="L77" s="14">
        <v>2.7879534596659674E-2</v>
      </c>
    </row>
    <row r="78" spans="1:12" s="91" customFormat="1">
      <c r="A78" s="135" t="s">
        <v>129</v>
      </c>
      <c r="B78" s="136">
        <v>6.3154953415568246E-2</v>
      </c>
      <c r="C78" s="136">
        <v>7.477200888819123E-2</v>
      </c>
      <c r="D78" s="136">
        <v>6.3455198985405026E-2</v>
      </c>
      <c r="E78" s="136">
        <v>4.2088715898849813E-2</v>
      </c>
      <c r="F78" s="136">
        <v>2.7977119664347173E-2</v>
      </c>
      <c r="G78" s="137">
        <v>1.6612866771805637E-2</v>
      </c>
      <c r="H78" s="137">
        <v>1.9371008460616228E-2</v>
      </c>
      <c r="I78" s="137">
        <v>2.2401569005109513E-2</v>
      </c>
      <c r="J78" s="137">
        <v>7.3856631049652316E-3</v>
      </c>
      <c r="K78" s="137">
        <v>3.5792484109387679E-2</v>
      </c>
      <c r="L78" s="137">
        <v>2.9139078634409413E-2</v>
      </c>
    </row>
    <row r="79" spans="1:12">
      <c r="A79" s="18" t="s">
        <v>130</v>
      </c>
      <c r="B79" s="16">
        <v>4.6926393409648111E-2</v>
      </c>
      <c r="C79" s="16">
        <v>7.7883600780592324E-2</v>
      </c>
      <c r="D79" s="16">
        <v>6.3637433472271285E-2</v>
      </c>
      <c r="E79" s="16">
        <v>5.542938839447388E-2</v>
      </c>
      <c r="F79" s="16">
        <v>3.1041584424972499E-2</v>
      </c>
      <c r="G79" s="17">
        <v>1.7191401257055452E-2</v>
      </c>
      <c r="H79" s="17">
        <v>2.0838866399425289E-2</v>
      </c>
      <c r="I79" s="17">
        <v>2.3775631400513416E-2</v>
      </c>
      <c r="J79" s="17">
        <v>7.396974053835585E-3</v>
      </c>
      <c r="K79" s="17">
        <v>3.6495988417051733E-2</v>
      </c>
      <c r="L79" s="17">
        <v>2.9328906736005349E-2</v>
      </c>
    </row>
    <row r="80" spans="1:12" s="91" customFormat="1">
      <c r="A80" s="138" t="s">
        <v>131</v>
      </c>
      <c r="B80" s="136">
        <v>5.673321163056233E-2</v>
      </c>
      <c r="C80" s="136">
        <v>8.140826837418208E-2</v>
      </c>
      <c r="D80" s="136">
        <v>6.5965556590444036E-2</v>
      </c>
      <c r="E80" s="136">
        <v>4.5863486050642999E-2</v>
      </c>
      <c r="F80" s="136">
        <v>2.2348883777756953E-2</v>
      </c>
      <c r="G80" s="137">
        <v>1.3705513518052003E-2</v>
      </c>
      <c r="H80" s="137">
        <v>1.7376438144747396E-2</v>
      </c>
      <c r="I80" s="137">
        <v>1.9124751309323826E-2</v>
      </c>
      <c r="J80" s="137">
        <v>7.1679552830247011E-3</v>
      </c>
      <c r="K80" s="137">
        <v>3.3823155637436347E-2</v>
      </c>
      <c r="L80" s="137">
        <v>2.8038338839188319E-2</v>
      </c>
    </row>
    <row r="81" spans="1:12" ht="15.95" thickBot="1">
      <c r="A81" s="19" t="s">
        <v>132</v>
      </c>
      <c r="B81" s="16">
        <v>4.6735682423859559E-2</v>
      </c>
      <c r="C81" s="16">
        <v>6.4984963264594311E-2</v>
      </c>
      <c r="D81" s="16">
        <v>5.6492581289446182E-2</v>
      </c>
      <c r="E81" s="16">
        <v>3.5180103234555664E-2</v>
      </c>
      <c r="F81" s="16">
        <v>1.9216764274173834E-2</v>
      </c>
      <c r="G81" s="17">
        <v>1.6534968965983683E-2</v>
      </c>
      <c r="H81" s="17">
        <v>2.117886156690852E-2</v>
      </c>
      <c r="I81" s="17">
        <v>2.3690694819852528E-2</v>
      </c>
      <c r="J81" s="17">
        <v>7.7514066925303705E-3</v>
      </c>
      <c r="K81" s="17">
        <v>3.0020585241547045E-2</v>
      </c>
      <c r="L81" s="17">
        <v>2.5549716875891079E-2</v>
      </c>
    </row>
    <row r="82" spans="1:12" s="91" customFormat="1" ht="15.95" thickBot="1">
      <c r="A82" s="140" t="s">
        <v>135</v>
      </c>
      <c r="B82" s="141">
        <v>4.7829394547087296E-2</v>
      </c>
      <c r="C82" s="141">
        <v>6.6688725696148948E-2</v>
      </c>
      <c r="D82" s="141">
        <v>5.5374930996655705E-2</v>
      </c>
      <c r="E82" s="141">
        <v>3.1088229814248206E-2</v>
      </c>
      <c r="F82" s="141">
        <v>1.6301433959598145E-2</v>
      </c>
      <c r="G82" s="142">
        <v>1.2226222647228974E-2</v>
      </c>
      <c r="H82" s="142">
        <v>1.7616335813402665E-2</v>
      </c>
      <c r="I82" s="142">
        <v>2.1536680810313825E-2</v>
      </c>
      <c r="J82" s="142">
        <v>1.1560881350778847E-2</v>
      </c>
      <c r="K82" s="142">
        <v>2.8187919484009821E-2</v>
      </c>
      <c r="L82" s="142">
        <v>2.5775394980717424E-2</v>
      </c>
    </row>
    <row r="83" spans="1:12" ht="15.95" thickBot="1">
      <c r="A83" s="24" t="s">
        <v>135</v>
      </c>
      <c r="B83" s="16">
        <v>4.7829394547087296E-2</v>
      </c>
      <c r="C83" s="16">
        <v>6.6688725696148948E-2</v>
      </c>
      <c r="D83" s="16">
        <v>5.533132868878432E-2</v>
      </c>
      <c r="E83" s="16">
        <v>3.1088229814248206E-2</v>
      </c>
      <c r="F83" s="16">
        <v>1.6301433959598145E-2</v>
      </c>
      <c r="G83" s="17">
        <v>1.2226222647228974E-2</v>
      </c>
      <c r="H83" s="17">
        <v>1.7616335813402665E-2</v>
      </c>
      <c r="I83" s="17">
        <v>2.1536680810313825E-2</v>
      </c>
      <c r="J83" s="17">
        <v>1.1560881350778847E-2</v>
      </c>
      <c r="K83" s="17">
        <v>2.8185494090834463E-2</v>
      </c>
      <c r="L83" s="17">
        <v>2.5773321503524863E-2</v>
      </c>
    </row>
    <row r="84" spans="1:12" s="91" customFormat="1" ht="15.95" thickBot="1">
      <c r="A84" s="140" t="s">
        <v>141</v>
      </c>
      <c r="B84" s="141">
        <v>4.8082058469680944E-2</v>
      </c>
      <c r="C84" s="141">
        <v>5.8905005360863613E-2</v>
      </c>
      <c r="D84" s="141">
        <v>4.9403357207482457E-2</v>
      </c>
      <c r="E84" s="141">
        <v>2.7324418414440034E-2</v>
      </c>
      <c r="F84" s="141">
        <v>1.1849712832387988E-2</v>
      </c>
      <c r="G84" s="142">
        <v>1.4342290076241547E-2</v>
      </c>
      <c r="H84" s="142">
        <v>1.9272827247489348E-2</v>
      </c>
      <c r="I84" s="142">
        <v>2.2707832508440638E-2</v>
      </c>
      <c r="J84" s="142">
        <v>9.7158175538244063E-3</v>
      </c>
      <c r="K84" s="142">
        <v>2.738488000413726E-2</v>
      </c>
      <c r="L84" s="142">
        <v>2.5583480795140515E-2</v>
      </c>
    </row>
    <row r="85" spans="1:12">
      <c r="A85" s="15" t="s">
        <v>142</v>
      </c>
      <c r="B85" s="20">
        <v>3.5944796210751979E-2</v>
      </c>
      <c r="C85" s="20">
        <v>3.0072102337325109E-2</v>
      </c>
      <c r="D85" s="20">
        <v>4.8941472978126496E-2</v>
      </c>
      <c r="E85" s="20">
        <v>1.2446752801819561E-2</v>
      </c>
      <c r="F85" s="20">
        <v>1.5990919252497755E-2</v>
      </c>
      <c r="G85" s="21">
        <v>1.6192086339028296E-2</v>
      </c>
      <c r="H85" s="21">
        <v>2.5756721582894593E-2</v>
      </c>
      <c r="I85" s="21">
        <v>2.6937524128929951E-2</v>
      </c>
      <c r="J85" s="21">
        <v>1.7831197082656059E-2</v>
      </c>
      <c r="K85" s="21">
        <v>2.4804604207848933E-2</v>
      </c>
      <c r="L85" s="21">
        <v>2.4231844715576031E-2</v>
      </c>
    </row>
    <row r="86" spans="1:12" s="91" customFormat="1">
      <c r="A86" s="138" t="s">
        <v>143</v>
      </c>
      <c r="B86" s="136">
        <v>3.9870136548011893E-2</v>
      </c>
      <c r="C86" s="136">
        <v>6.2919209799943046E-2</v>
      </c>
      <c r="D86" s="136">
        <v>5.1277120845466949E-2</v>
      </c>
      <c r="E86" s="136">
        <v>3.1518508259707791E-2</v>
      </c>
      <c r="F86" s="136">
        <v>1.2052597547136668E-2</v>
      </c>
      <c r="G86" s="137">
        <v>1.8390577007908821E-2</v>
      </c>
      <c r="H86" s="137">
        <v>2.4918549529960317E-2</v>
      </c>
      <c r="I86" s="137">
        <v>2.8271608699988533E-2</v>
      </c>
      <c r="J86" s="137">
        <v>1.3559237503434386E-2</v>
      </c>
      <c r="K86" s="137">
        <v>2.923315718929282E-2</v>
      </c>
      <c r="L86" s="137">
        <v>2.7744049048531439E-2</v>
      </c>
    </row>
    <row r="87" spans="1:12">
      <c r="A87" s="18" t="s">
        <v>144</v>
      </c>
      <c r="B87" s="16">
        <v>5.7454893404580307E-2</v>
      </c>
      <c r="C87" s="16">
        <v>3.0234388674988497E-2</v>
      </c>
      <c r="D87" s="16">
        <v>3.3692206899232087E-2</v>
      </c>
      <c r="E87" s="16">
        <v>1.4638294354833646E-2</v>
      </c>
      <c r="F87" s="16">
        <v>1.4483940466776523E-2</v>
      </c>
      <c r="G87" s="17">
        <v>2.0698335270358043E-2</v>
      </c>
      <c r="H87" s="17">
        <v>2.9304822766089613E-2</v>
      </c>
      <c r="I87" s="17">
        <v>2.590471569161935E-2</v>
      </c>
      <c r="J87" s="17">
        <v>7.0533343218000108E-3</v>
      </c>
      <c r="K87" s="17">
        <v>2.7133950095962166E-2</v>
      </c>
      <c r="L87" s="17">
        <v>2.5888568918961425E-2</v>
      </c>
    </row>
    <row r="88" spans="1:12" s="91" customFormat="1">
      <c r="A88" s="138" t="s">
        <v>145</v>
      </c>
      <c r="B88" s="136">
        <v>4.6155236801495435E-2</v>
      </c>
      <c r="C88" s="136">
        <v>6.6796125937737011E-2</v>
      </c>
      <c r="D88" s="136">
        <v>5.289032929058498E-2</v>
      </c>
      <c r="E88" s="136">
        <v>3.1587987421603701E-2</v>
      </c>
      <c r="F88" s="136">
        <v>1.1119760237817312E-2</v>
      </c>
      <c r="G88" s="137">
        <v>1.1348965276204714E-2</v>
      </c>
      <c r="H88" s="137">
        <v>1.4829565209580583E-2</v>
      </c>
      <c r="I88" s="137">
        <v>1.8541805132796088E-2</v>
      </c>
      <c r="J88" s="137">
        <v>8.3564190692629412E-3</v>
      </c>
      <c r="K88" s="137">
        <v>2.6158241105649051E-2</v>
      </c>
      <c r="L88" s="137">
        <v>2.4112630767508133E-2</v>
      </c>
    </row>
    <row r="89" spans="1:12">
      <c r="A89" s="18" t="s">
        <v>146</v>
      </c>
      <c r="B89" s="16">
        <v>3.453744105867726E-2</v>
      </c>
      <c r="C89" s="16">
        <v>2.290864581625493E-2</v>
      </c>
      <c r="D89" s="16">
        <v>2.8283035099014898E-2</v>
      </c>
      <c r="E89" s="16">
        <v>1.6724855683777247E-2</v>
      </c>
      <c r="F89" s="16">
        <v>2.0074539906508985E-2</v>
      </c>
      <c r="G89" s="17">
        <v>2.966980846144622E-2</v>
      </c>
      <c r="H89" s="17">
        <v>3.8864523638011426E-2</v>
      </c>
      <c r="I89" s="17">
        <v>3.7998605307608312E-2</v>
      </c>
      <c r="J89" s="17">
        <v>3.8819953370790227E-3</v>
      </c>
      <c r="K89" s="17">
        <v>2.8042430581948205E-2</v>
      </c>
      <c r="L89" s="17">
        <v>2.683230980488811E-2</v>
      </c>
    </row>
    <row r="90" spans="1:12" s="91" customFormat="1" ht="15.95" thickBot="1">
      <c r="A90" s="139" t="s">
        <v>147</v>
      </c>
      <c r="B90" s="143">
        <v>8.4455194990852994E-2</v>
      </c>
      <c r="C90" s="143">
        <v>7.661414577723763E-2</v>
      </c>
      <c r="D90" s="143">
        <v>6.7659815270933774E-2</v>
      </c>
      <c r="E90" s="143">
        <v>2.8184056384365969E-2</v>
      </c>
      <c r="F90" s="143">
        <v>9.7876404049530331E-3</v>
      </c>
      <c r="G90" s="144">
        <v>1.9913017706110345E-2</v>
      </c>
      <c r="H90" s="144">
        <v>3.0825633011826104E-2</v>
      </c>
      <c r="I90" s="144">
        <v>4.0839538713270403E-2</v>
      </c>
      <c r="J90" s="144">
        <v>1.8464013468407932E-2</v>
      </c>
      <c r="K90" s="144">
        <v>3.945356386126829E-2</v>
      </c>
      <c r="L90" s="144">
        <v>3.7322062212004993E-2</v>
      </c>
    </row>
    <row r="91" spans="1:12">
      <c r="A91" s="25" t="s">
        <v>151</v>
      </c>
      <c r="B91" s="26">
        <v>5.8890973682711428E-2</v>
      </c>
      <c r="C91" s="26">
        <v>7.5408451815016542E-2</v>
      </c>
      <c r="D91" s="26">
        <v>5.6850971547993338E-2</v>
      </c>
      <c r="E91" s="26">
        <v>3.270128927208639E-2</v>
      </c>
      <c r="F91" s="26">
        <v>1.7621022993538505E-2</v>
      </c>
      <c r="G91" s="27">
        <v>1.4009131019489663E-2</v>
      </c>
      <c r="H91" s="27">
        <v>1.7605106065224307E-2</v>
      </c>
      <c r="I91" s="27">
        <v>2.2376979447560306E-2</v>
      </c>
      <c r="J91" s="27">
        <v>8.4483525141541872E-3</v>
      </c>
      <c r="K91" s="27">
        <v>3.1820981414273364E-2</v>
      </c>
      <c r="L91" s="27">
        <v>2.7591617116717891E-2</v>
      </c>
    </row>
    <row r="92" spans="1:12" s="91" customFormat="1" ht="15.6" customHeight="1">
      <c r="A92" s="158" t="s">
        <v>152</v>
      </c>
      <c r="B92" s="158"/>
      <c r="C92" s="158"/>
      <c r="D92" s="158"/>
      <c r="E92" s="158"/>
      <c r="F92" s="158"/>
      <c r="G92" s="158"/>
      <c r="H92" s="158"/>
      <c r="I92" s="158"/>
      <c r="J92" s="158"/>
    </row>
    <row r="94" spans="1:12" s="91" customFormat="1" hidden="1"/>
    <row r="96" spans="1:12" s="91" customFormat="1" hidden="1"/>
    <row r="98" s="91" customFormat="1" hidden="1"/>
    <row r="100" s="91" customFormat="1" hidden="1"/>
    <row r="102" s="91" customFormat="1" hidden="1"/>
    <row r="104" s="91" customFormat="1" hidden="1"/>
    <row r="106" s="91" customFormat="1" hidden="1"/>
    <row r="108" s="91" customFormat="1" hidden="1"/>
    <row r="110" s="91" customFormat="1" hidden="1"/>
    <row r="112" s="91" customFormat="1" hidden="1"/>
    <row r="114" s="91" customFormat="1" hidden="1"/>
    <row r="116" s="91" customFormat="1" hidden="1"/>
    <row r="118" s="91" customFormat="1" hidden="1"/>
    <row r="120" s="91" customFormat="1" hidden="1"/>
    <row r="122" s="91" customFormat="1" hidden="1"/>
    <row r="124" s="91" customFormat="1" hidden="1"/>
    <row r="126" s="91" customFormat="1" hidden="1"/>
    <row r="128" s="91" customFormat="1" hidden="1"/>
    <row r="130" s="91" customFormat="1" hidden="1"/>
    <row r="132" s="91" customFormat="1" hidden="1"/>
    <row r="134" s="91" customFormat="1" hidden="1"/>
    <row r="136" s="91" customFormat="1" hidden="1"/>
    <row r="138" s="91" customFormat="1" hidden="1"/>
    <row r="140" s="91" customFormat="1" hidden="1"/>
    <row r="142" s="91" customFormat="1" hidden="1"/>
    <row r="144" s="91" customFormat="1" hidden="1"/>
    <row r="146" s="91" customFormat="1" hidden="1"/>
    <row r="148" s="91" customFormat="1" hidden="1"/>
    <row r="150" s="91" customFormat="1" hidden="1"/>
    <row r="152" s="91" customFormat="1" hidden="1"/>
    <row r="154" s="91" customFormat="1" hidden="1"/>
    <row r="156" s="91" customFormat="1" hidden="1"/>
    <row r="158" s="91" customFormat="1" hidden="1"/>
    <row r="160" s="91" customFormat="1" hidden="1"/>
    <row r="162" s="91" customFormat="1" hidden="1"/>
    <row r="164" s="91" customFormat="1" hidden="1"/>
    <row r="166" s="91" customFormat="1" hidden="1"/>
    <row r="168" s="91" customFormat="1" hidden="1"/>
    <row r="170" s="91" customFormat="1" hidden="1"/>
    <row r="172" s="91" customFormat="1" hidden="1"/>
    <row r="174" s="91" customFormat="1" hidden="1"/>
    <row r="176" s="91" customFormat="1" hidden="1"/>
    <row r="178" s="91" customFormat="1" hidden="1"/>
    <row r="180" s="91" customFormat="1" hidden="1"/>
    <row r="182" s="91" customFormat="1" hidden="1"/>
    <row r="184" s="91" customFormat="1" hidden="1"/>
    <row r="186" s="91" customFormat="1" hidden="1"/>
    <row r="188" s="91" customFormat="1" hidden="1"/>
    <row r="190" s="91" customFormat="1" hidden="1"/>
    <row r="192" s="91" customFormat="1" hidden="1"/>
    <row r="194" s="91" customFormat="1" hidden="1"/>
    <row r="196" s="91" customFormat="1" hidden="1"/>
    <row r="198" s="91" customFormat="1" hidden="1"/>
    <row r="200" s="91" customFormat="1" hidden="1"/>
    <row r="202" s="91" customFormat="1" hidden="1"/>
    <row r="204" s="91" customFormat="1" hidden="1"/>
    <row r="206" s="91" customFormat="1" hidden="1"/>
    <row r="208" s="91" customFormat="1" hidden="1"/>
    <row r="210" s="91" customFormat="1" hidden="1"/>
    <row r="212" s="91" customFormat="1" hidden="1"/>
    <row r="214" s="91" customFormat="1" hidden="1"/>
    <row r="216" s="91" customFormat="1" hidden="1"/>
    <row r="218" s="91" customFormat="1" hidden="1"/>
    <row r="220" s="91" customFormat="1" hidden="1"/>
    <row r="222" s="91" customFormat="1" hidden="1"/>
    <row r="224" s="91" customFormat="1" hidden="1"/>
    <row r="226" s="91" customFormat="1" hidden="1"/>
    <row r="228" s="91" customFormat="1" hidden="1"/>
    <row r="230" s="91" customFormat="1" hidden="1"/>
    <row r="232" s="91" customFormat="1" hidden="1"/>
    <row r="234" s="91" customFormat="1" hidden="1"/>
    <row r="236" s="91" customFormat="1" hidden="1"/>
    <row r="238" s="91" customFormat="1" hidden="1"/>
    <row r="240" s="91" customFormat="1" hidden="1"/>
    <row r="242" s="91" customFormat="1" hidden="1"/>
    <row r="244" s="91" customFormat="1" hidden="1"/>
    <row r="246" s="91" customFormat="1" hidden="1"/>
    <row r="248" s="91" customFormat="1" hidden="1"/>
    <row r="250" s="91" customFormat="1" hidden="1"/>
    <row r="252" s="91" customFormat="1" hidden="1"/>
    <row r="254" s="91" customFormat="1" hidden="1"/>
    <row r="256" s="91" customFormat="1" hidden="1"/>
    <row r="258" s="91" customFormat="1" hidden="1"/>
    <row r="260" s="91" customFormat="1" hidden="1"/>
    <row r="262" s="91" customFormat="1" hidden="1"/>
    <row r="264" s="91" customFormat="1" hidden="1"/>
    <row r="266" s="91" customFormat="1" hidden="1"/>
    <row r="268" s="91" customFormat="1" hidden="1"/>
    <row r="270" s="91" customFormat="1" hidden="1"/>
    <row r="272" s="91" customFormat="1" hidden="1"/>
    <row r="274" s="91" customFormat="1" hidden="1"/>
    <row r="276" s="91" customFormat="1" hidden="1"/>
    <row r="278" s="91" customFormat="1" hidden="1"/>
    <row r="280" s="91" customFormat="1" hidden="1"/>
    <row r="282" s="91" customFormat="1" hidden="1"/>
    <row r="284" s="91" customFormat="1" hidden="1"/>
    <row r="286" s="91" customFormat="1" hidden="1"/>
    <row r="288" s="91" customFormat="1" hidden="1"/>
    <row r="290" s="91" customFormat="1" hidden="1"/>
    <row r="292" s="91" customFormat="1" hidden="1"/>
    <row r="294" s="91" customFormat="1" hidden="1"/>
    <row r="296" s="91" customFormat="1" hidden="1"/>
    <row r="298" s="91" customFormat="1" hidden="1"/>
    <row r="300" s="91" customFormat="1" hidden="1"/>
    <row r="302" s="91" customFormat="1" hidden="1"/>
    <row r="304" s="91" customFormat="1" hidden="1"/>
    <row r="306" s="91" customFormat="1" hidden="1"/>
    <row r="308" s="91" customFormat="1" hidden="1"/>
    <row r="310" s="91" customFormat="1" hidden="1"/>
    <row r="312" s="91" customFormat="1" hidden="1"/>
    <row r="314" s="91" customFormat="1" hidden="1"/>
    <row r="316" s="91" customFormat="1" hidden="1"/>
    <row r="318" s="91" customFormat="1" hidden="1"/>
    <row r="320" s="91" customFormat="1" hidden="1"/>
    <row r="322" s="91" customFormat="1" hidden="1"/>
    <row r="324" s="91" customFormat="1" hidden="1"/>
    <row r="326" s="91" customFormat="1" hidden="1"/>
    <row r="328" s="91" customFormat="1" hidden="1"/>
    <row r="330" s="91" customFormat="1" hidden="1"/>
    <row r="332" s="91" customFormat="1" hidden="1"/>
    <row r="334" s="91" customFormat="1" hidden="1"/>
    <row r="336" s="91" customFormat="1" hidden="1"/>
    <row r="338" s="91" customFormat="1" hidden="1"/>
    <row r="340" s="91" customFormat="1" hidden="1"/>
    <row r="342" s="91" customFormat="1" hidden="1"/>
    <row r="344" s="91" customFormat="1" hidden="1"/>
    <row r="346" s="91" customFormat="1" hidden="1"/>
    <row r="348" s="91" customFormat="1" hidden="1"/>
    <row r="350" s="91" customFormat="1" hidden="1"/>
    <row r="352" s="91" customFormat="1" hidden="1"/>
    <row r="354" s="91" customFormat="1" hidden="1"/>
    <row r="356" s="91" customFormat="1" hidden="1"/>
    <row r="358" s="91" customFormat="1" hidden="1"/>
    <row r="360" s="91" customFormat="1" hidden="1"/>
    <row r="362" s="91" customFormat="1" hidden="1"/>
    <row r="364" s="91" customFormat="1" hidden="1"/>
    <row r="366" s="91" customFormat="1" hidden="1"/>
    <row r="368" s="91" customFormat="1" hidden="1"/>
    <row r="370" s="91" customFormat="1" hidden="1"/>
    <row r="372" s="91" customFormat="1" hidden="1"/>
    <row r="374" s="91" customFormat="1" hidden="1"/>
    <row r="376" s="91" customFormat="1" hidden="1"/>
    <row r="378" s="91" customFormat="1" hidden="1"/>
    <row r="380" s="91" customFormat="1" hidden="1"/>
    <row r="382" s="91" customFormat="1" hidden="1"/>
    <row r="384" s="91" customFormat="1" hidden="1"/>
    <row r="386" s="91" customFormat="1" hidden="1"/>
    <row r="388" s="91" customFormat="1" hidden="1"/>
    <row r="390" s="91" customFormat="1" hidden="1"/>
    <row r="392" s="91" customFormat="1" hidden="1"/>
    <row r="394" s="91" customFormat="1" hidden="1"/>
    <row r="396" s="91" customFormat="1" hidden="1"/>
    <row r="398" s="91" customFormat="1" hidden="1"/>
  </sheetData>
  <mergeCells count="2">
    <mergeCell ref="A1:J1"/>
    <mergeCell ref="A92:J92"/>
  </mergeCells>
  <hyperlinks>
    <hyperlink ref="A92" location="TableOfContents!A1" display="Back to Table of Contents" xr:uid="{E45B0B17-6FF5-420C-BE02-E514C5F3488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404"/>
  <sheetViews>
    <sheetView zoomScaleNormal="100" workbookViewId="0">
      <selection sqref="A1:L1"/>
    </sheetView>
  </sheetViews>
  <sheetFormatPr defaultColWidth="0" defaultRowHeight="15.6" zeroHeight="1"/>
  <cols>
    <col min="1" max="1" width="38.5703125" style="3" bestFit="1" customWidth="1"/>
    <col min="2" max="10" width="11.7109375" style="3" customWidth="1"/>
    <col min="11" max="11" width="14.42578125" style="3" customWidth="1"/>
    <col min="12" max="12" width="9.140625" style="3" customWidth="1"/>
    <col min="13" max="16384" width="9.140625" style="3" hidden="1"/>
  </cols>
  <sheetData>
    <row r="1" spans="1:12" ht="23.45" customHeight="1">
      <c r="A1" s="157" t="str">
        <f>T_h005</f>
        <v>Table O.5 Participation rates for male participants by service district and age group as at 31 December 2025</v>
      </c>
      <c r="B1" s="157"/>
      <c r="C1" s="157"/>
      <c r="D1" s="157"/>
      <c r="E1" s="157"/>
      <c r="F1" s="157"/>
      <c r="G1" s="157"/>
      <c r="H1" s="157"/>
      <c r="I1" s="157"/>
      <c r="J1" s="157"/>
      <c r="K1" s="157"/>
      <c r="L1" s="157"/>
    </row>
    <row r="2" spans="1:12" s="85" customFormat="1" ht="31.5" thickBot="1">
      <c r="A2" s="145" t="s">
        <v>170</v>
      </c>
      <c r="B2" s="133" t="s">
        <v>160</v>
      </c>
      <c r="C2" s="133" t="s">
        <v>161</v>
      </c>
      <c r="D2" s="133" t="s">
        <v>162</v>
      </c>
      <c r="E2" s="133" t="s">
        <v>163</v>
      </c>
      <c r="F2" s="133" t="s">
        <v>164</v>
      </c>
      <c r="G2" s="133" t="s">
        <v>165</v>
      </c>
      <c r="H2" s="133" t="s">
        <v>166</v>
      </c>
      <c r="I2" s="133" t="s">
        <v>167</v>
      </c>
      <c r="J2" s="133" t="s">
        <v>171</v>
      </c>
      <c r="K2" s="133" t="s">
        <v>169</v>
      </c>
      <c r="L2" s="133" t="s">
        <v>151</v>
      </c>
    </row>
    <row r="3" spans="1:12" ht="15.95" thickBot="1">
      <c r="A3" s="12" t="s">
        <v>39</v>
      </c>
      <c r="B3" s="13">
        <v>7.7686006355624282E-2</v>
      </c>
      <c r="C3" s="13">
        <v>9.0620304782436489E-2</v>
      </c>
      <c r="D3" s="13">
        <v>6.4301643596430896E-2</v>
      </c>
      <c r="E3" s="13">
        <v>3.6526399360628202E-2</v>
      </c>
      <c r="F3" s="13">
        <v>2.0497925496879371E-2</v>
      </c>
      <c r="G3" s="14">
        <v>1.3931074630790401E-2</v>
      </c>
      <c r="H3" s="14">
        <v>1.7923239556169989E-2</v>
      </c>
      <c r="I3" s="152">
        <v>2.3076302424836478E-2</v>
      </c>
      <c r="J3" s="14">
        <v>9.295178948319445E-3</v>
      </c>
      <c r="K3" s="14">
        <v>3.7553259726581925E-2</v>
      </c>
      <c r="L3" s="14">
        <v>3.2639241702790346E-2</v>
      </c>
    </row>
    <row r="4" spans="1:12" s="91" customFormat="1">
      <c r="A4" s="135" t="s">
        <v>40</v>
      </c>
      <c r="B4" s="136">
        <v>9.8059870075323602E-2</v>
      </c>
      <c r="C4" s="136">
        <v>0.11539509769492196</v>
      </c>
      <c r="D4" s="136">
        <v>9.7653747517069289E-2</v>
      </c>
      <c r="E4" s="136">
        <v>6.2110544678449904E-2</v>
      </c>
      <c r="F4" s="136">
        <v>3.4236139690218534E-2</v>
      </c>
      <c r="G4" s="137">
        <v>2.1767684771083384E-2</v>
      </c>
      <c r="H4" s="137">
        <v>2.450154857414448E-2</v>
      </c>
      <c r="I4" s="137">
        <v>2.7506872125268863E-2</v>
      </c>
      <c r="J4" s="137">
        <v>1.1271387988820686E-2</v>
      </c>
      <c r="K4" s="137">
        <v>5.3600687837228433E-2</v>
      </c>
      <c r="L4" s="137">
        <v>4.4652858711189562E-2</v>
      </c>
    </row>
    <row r="5" spans="1:12">
      <c r="A5" s="18" t="s">
        <v>41</v>
      </c>
      <c r="B5" s="16">
        <v>8.7964025238079294E-2</v>
      </c>
      <c r="C5" s="16">
        <v>0.13866825314218781</v>
      </c>
      <c r="D5" s="16">
        <v>0.10008758636445099</v>
      </c>
      <c r="E5" s="16">
        <v>6.1420364891100428E-2</v>
      </c>
      <c r="F5" s="16">
        <v>3.5133295653984015E-2</v>
      </c>
      <c r="G5" s="17">
        <v>1.9965832813587901E-2</v>
      </c>
      <c r="H5" s="17">
        <v>2.1222470233845825E-2</v>
      </c>
      <c r="I5" s="17">
        <v>2.4422225270266239E-2</v>
      </c>
      <c r="J5" s="17">
        <v>9.6771439004073537E-3</v>
      </c>
      <c r="K5" s="17">
        <v>5.3382966730729078E-2</v>
      </c>
      <c r="L5" s="17">
        <v>4.3944217432786419E-2</v>
      </c>
    </row>
    <row r="6" spans="1:12" s="91" customFormat="1">
      <c r="A6" s="138" t="s">
        <v>42</v>
      </c>
      <c r="B6" s="136">
        <v>7.5060079393194701E-2</v>
      </c>
      <c r="C6" s="136">
        <v>0.11539954898029464</v>
      </c>
      <c r="D6" s="136">
        <v>0.10988853503903451</v>
      </c>
      <c r="E6" s="136">
        <v>6.2335593464205766E-2</v>
      </c>
      <c r="F6" s="136">
        <v>4.4708533636609385E-2</v>
      </c>
      <c r="G6" s="137">
        <v>2.8319428623133098E-2</v>
      </c>
      <c r="H6" s="137">
        <v>2.6550276802340889E-2</v>
      </c>
      <c r="I6" s="137">
        <v>3.0985148703118342E-2</v>
      </c>
      <c r="J6" s="137">
        <v>1.1932115666643369E-2</v>
      </c>
      <c r="K6" s="137">
        <v>5.3842475699448632E-2</v>
      </c>
      <c r="L6" s="137">
        <v>4.4042746169124444E-2</v>
      </c>
    </row>
    <row r="7" spans="1:12">
      <c r="A7" s="18" t="s">
        <v>45</v>
      </c>
      <c r="B7" s="16">
        <v>6.712104996736061E-2</v>
      </c>
      <c r="C7" s="16">
        <v>9.8490563581208959E-2</v>
      </c>
      <c r="D7" s="16">
        <v>7.4139295335061001E-2</v>
      </c>
      <c r="E7" s="16">
        <v>4.4357830801808461E-2</v>
      </c>
      <c r="F7" s="16">
        <v>3.0444346909126264E-2</v>
      </c>
      <c r="G7" s="17">
        <v>2.185075481390944E-2</v>
      </c>
      <c r="H7" s="17">
        <v>2.2842266737633461E-2</v>
      </c>
      <c r="I7" s="17">
        <v>2.4449906310740618E-2</v>
      </c>
      <c r="J7" s="17">
        <v>8.5759428189725664E-3</v>
      </c>
      <c r="K7" s="17">
        <v>4.2576948689515511E-2</v>
      </c>
      <c r="L7" s="17">
        <v>3.5318199386438931E-2</v>
      </c>
    </row>
    <row r="8" spans="1:12" s="91" customFormat="1">
      <c r="A8" s="138" t="s">
        <v>46</v>
      </c>
      <c r="B8" s="136">
        <v>0.12176271417986953</v>
      </c>
      <c r="C8" s="136">
        <v>0.13836118399448474</v>
      </c>
      <c r="D8" s="136">
        <v>9.5867847273870835E-2</v>
      </c>
      <c r="E8" s="136">
        <v>7.2611891578682003E-2</v>
      </c>
      <c r="F8" s="136">
        <v>4.5852234991356287E-2</v>
      </c>
      <c r="G8" s="137">
        <v>2.5000336718363245E-2</v>
      </c>
      <c r="H8" s="137">
        <v>2.5494771879749793E-2</v>
      </c>
      <c r="I8" s="137">
        <v>2.7843772583863263E-2</v>
      </c>
      <c r="J8" s="137">
        <v>9.0112143020209794E-3</v>
      </c>
      <c r="K8" s="137">
        <v>6.2144804045550499E-2</v>
      </c>
      <c r="L8" s="137">
        <v>4.7503837336149705E-2</v>
      </c>
    </row>
    <row r="9" spans="1:12">
      <c r="A9" s="18" t="s">
        <v>47</v>
      </c>
      <c r="B9" s="16">
        <v>8.6402675736923271E-2</v>
      </c>
      <c r="C9" s="16">
        <v>9.3490269495552281E-2</v>
      </c>
      <c r="D9" s="16">
        <v>7.2396587851822888E-2</v>
      </c>
      <c r="E9" s="16">
        <v>4.8929546942056659E-2</v>
      </c>
      <c r="F9" s="16">
        <v>3.1042074767336336E-2</v>
      </c>
      <c r="G9" s="17">
        <v>1.8558323036223196E-2</v>
      </c>
      <c r="H9" s="17">
        <v>2.1805676983298983E-2</v>
      </c>
      <c r="I9" s="17">
        <v>2.336491216994719E-2</v>
      </c>
      <c r="J9" s="17">
        <v>8.0375988096807235E-3</v>
      </c>
      <c r="K9" s="17">
        <v>4.5695731414778201E-2</v>
      </c>
      <c r="L9" s="17">
        <v>3.7433531500490787E-2</v>
      </c>
    </row>
    <row r="10" spans="1:12" s="91" customFormat="1">
      <c r="A10" s="138" t="s">
        <v>48</v>
      </c>
      <c r="B10" s="136">
        <v>9.7114276549292958E-2</v>
      </c>
      <c r="C10" s="136">
        <v>0.123083543007649</v>
      </c>
      <c r="D10" s="136">
        <v>8.6169868872463584E-2</v>
      </c>
      <c r="E10" s="136">
        <v>5.2112044619737806E-2</v>
      </c>
      <c r="F10" s="136">
        <v>2.6595208828323627E-2</v>
      </c>
      <c r="G10" s="137">
        <v>1.708911122514788E-2</v>
      </c>
      <c r="H10" s="137">
        <v>1.9328201604556915E-2</v>
      </c>
      <c r="I10" s="137">
        <v>2.4547184930500378E-2</v>
      </c>
      <c r="J10" s="137">
        <v>9.4585193815755701E-3</v>
      </c>
      <c r="K10" s="137">
        <v>4.9319834701256907E-2</v>
      </c>
      <c r="L10" s="137">
        <v>4.2793474285403081E-2</v>
      </c>
    </row>
    <row r="11" spans="1:12">
      <c r="A11" s="18" t="s">
        <v>49</v>
      </c>
      <c r="B11" s="16">
        <v>4.9215788411803268E-2</v>
      </c>
      <c r="C11" s="16">
        <v>5.2460693853922845E-2</v>
      </c>
      <c r="D11" s="16">
        <v>3.5657091794723116E-2</v>
      </c>
      <c r="E11" s="16">
        <v>2.0169650972907488E-2</v>
      </c>
      <c r="F11" s="16">
        <v>1.3519346472243508E-2</v>
      </c>
      <c r="G11" s="17">
        <v>8.1599521796322013E-3</v>
      </c>
      <c r="H11" s="17">
        <v>1.0525287813345273E-2</v>
      </c>
      <c r="I11" s="17">
        <v>1.6782643031067124E-2</v>
      </c>
      <c r="J11" s="17">
        <v>7.3764994438309398E-3</v>
      </c>
      <c r="K11" s="17">
        <v>2.2554199258732224E-2</v>
      </c>
      <c r="L11" s="17">
        <v>1.9973908027439299E-2</v>
      </c>
    </row>
    <row r="12" spans="1:12" s="91" customFormat="1">
      <c r="A12" s="138" t="s">
        <v>50</v>
      </c>
      <c r="B12" s="136">
        <v>9.2661672432061568E-2</v>
      </c>
      <c r="C12" s="136">
        <v>0.11934706173766844</v>
      </c>
      <c r="D12" s="136">
        <v>8.6044996864950068E-2</v>
      </c>
      <c r="E12" s="136">
        <v>7.1004730320967935E-2</v>
      </c>
      <c r="F12" s="136">
        <v>4.285075813743127E-2</v>
      </c>
      <c r="G12" s="137">
        <v>2.1991408320120143E-2</v>
      </c>
      <c r="H12" s="137">
        <v>2.4872071407127921E-2</v>
      </c>
      <c r="I12" s="137">
        <v>2.4628890015062289E-2</v>
      </c>
      <c r="J12" s="137">
        <v>8.7970884451930367E-3</v>
      </c>
      <c r="K12" s="137">
        <v>5.2845853134970096E-2</v>
      </c>
      <c r="L12" s="137">
        <v>4.1554817371403548E-2</v>
      </c>
    </row>
    <row r="13" spans="1:12">
      <c r="A13" s="18" t="s">
        <v>51</v>
      </c>
      <c r="B13" s="16">
        <v>5.9325528598826435E-2</v>
      </c>
      <c r="C13" s="16">
        <v>6.7389437894286905E-2</v>
      </c>
      <c r="D13" s="16">
        <v>4.1871293581248817E-2</v>
      </c>
      <c r="E13" s="16">
        <v>2.0913915123017428E-2</v>
      </c>
      <c r="F13" s="16">
        <v>1.1499859756601644E-2</v>
      </c>
      <c r="G13" s="17">
        <v>9.9528774643325418E-3</v>
      </c>
      <c r="H13" s="17">
        <v>1.3335097560439994E-2</v>
      </c>
      <c r="I13" s="17">
        <v>1.829718681231858E-2</v>
      </c>
      <c r="J13" s="17">
        <v>7.3629147717897796E-3</v>
      </c>
      <c r="K13" s="17">
        <v>2.4842632372005222E-2</v>
      </c>
      <c r="L13" s="17">
        <v>2.2050237047322677E-2</v>
      </c>
    </row>
    <row r="14" spans="1:12" s="91" customFormat="1">
      <c r="A14" s="138" t="s">
        <v>52</v>
      </c>
      <c r="B14" s="136">
        <v>8.3288906341295543E-2</v>
      </c>
      <c r="C14" s="136">
        <v>9.0315271884614759E-2</v>
      </c>
      <c r="D14" s="136">
        <v>5.8496573560253604E-2</v>
      </c>
      <c r="E14" s="136">
        <v>3.5153483808355049E-2</v>
      </c>
      <c r="F14" s="136">
        <v>2.163847637442454E-2</v>
      </c>
      <c r="G14" s="137">
        <v>1.362051049038389E-2</v>
      </c>
      <c r="H14" s="137">
        <v>1.7949316392260748E-2</v>
      </c>
      <c r="I14" s="137">
        <v>2.3159011144597869E-2</v>
      </c>
      <c r="J14" s="137">
        <v>9.9609392418509562E-3</v>
      </c>
      <c r="K14" s="137">
        <v>3.9570654234759445E-2</v>
      </c>
      <c r="L14" s="137">
        <v>3.531474783758639E-2</v>
      </c>
    </row>
    <row r="15" spans="1:12">
      <c r="A15" s="18" t="s">
        <v>53</v>
      </c>
      <c r="B15" s="16">
        <v>7.2333817040438689E-2</v>
      </c>
      <c r="C15" s="16">
        <v>9.0524053822588338E-2</v>
      </c>
      <c r="D15" s="16">
        <v>7.0923191482328007E-2</v>
      </c>
      <c r="E15" s="16">
        <v>5.2822514747516966E-2</v>
      </c>
      <c r="F15" s="16">
        <v>2.6486704309973973E-2</v>
      </c>
      <c r="G15" s="17">
        <v>1.7030247506918995E-2</v>
      </c>
      <c r="H15" s="17">
        <v>1.5403052224289671E-2</v>
      </c>
      <c r="I15" s="17">
        <v>1.9301018565189048E-2</v>
      </c>
      <c r="J15" s="17">
        <v>8.0840162686817429E-3</v>
      </c>
      <c r="K15" s="17">
        <v>3.9173144371172759E-2</v>
      </c>
      <c r="L15" s="17">
        <v>3.1993637582582252E-2</v>
      </c>
    </row>
    <row r="16" spans="1:12" s="91" customFormat="1">
      <c r="A16" s="138" t="s">
        <v>54</v>
      </c>
      <c r="B16" s="136">
        <v>4.8027888732379939E-2</v>
      </c>
      <c r="C16" s="136">
        <v>6.8545867585154074E-2</v>
      </c>
      <c r="D16" s="136">
        <v>4.3369433120723611E-2</v>
      </c>
      <c r="E16" s="136">
        <v>1.1429849196165846E-2</v>
      </c>
      <c r="F16" s="136">
        <v>6.0917784290458197E-3</v>
      </c>
      <c r="G16" s="137">
        <v>7.3682593344512074E-3</v>
      </c>
      <c r="H16" s="137">
        <v>1.6677336724604294E-2</v>
      </c>
      <c r="I16" s="137">
        <v>2.5144369495764252E-2</v>
      </c>
      <c r="J16" s="137">
        <v>1.1013530252326317E-2</v>
      </c>
      <c r="K16" s="137">
        <v>1.7948801761878762E-2</v>
      </c>
      <c r="L16" s="137">
        <v>1.7125192774927682E-2</v>
      </c>
    </row>
    <row r="17" spans="1:12">
      <c r="A17" s="18" t="s">
        <v>55</v>
      </c>
      <c r="B17" s="16">
        <v>6.8326747813202124E-2</v>
      </c>
      <c r="C17" s="16">
        <v>9.6128063095570482E-2</v>
      </c>
      <c r="D17" s="16">
        <v>7.1107558965645704E-2</v>
      </c>
      <c r="E17" s="16">
        <v>5.2867867501787569E-2</v>
      </c>
      <c r="F17" s="16">
        <v>3.0753113364448685E-2</v>
      </c>
      <c r="G17" s="17">
        <v>2.0766528948824796E-2</v>
      </c>
      <c r="H17" s="17">
        <v>2.4478571613724888E-2</v>
      </c>
      <c r="I17" s="17">
        <v>2.7347347245346387E-2</v>
      </c>
      <c r="J17" s="17">
        <v>9.1317779389092531E-3</v>
      </c>
      <c r="K17" s="17">
        <v>4.528643228308056E-2</v>
      </c>
      <c r="L17" s="17">
        <v>3.7893494682314538E-2</v>
      </c>
    </row>
    <row r="18" spans="1:12" s="91" customFormat="1" ht="15.95" thickBot="1">
      <c r="A18" s="139" t="s">
        <v>56</v>
      </c>
      <c r="B18" s="136">
        <v>7.7366031304896388E-2</v>
      </c>
      <c r="C18" s="136">
        <v>7.3660063061086259E-2</v>
      </c>
      <c r="D18" s="136">
        <v>4.6886023293633845E-2</v>
      </c>
      <c r="E18" s="136">
        <v>2.7047262868252431E-2</v>
      </c>
      <c r="F18" s="136">
        <v>1.5197489490114119E-2</v>
      </c>
      <c r="G18" s="137">
        <v>9.6001588180497661E-3</v>
      </c>
      <c r="H18" s="137">
        <v>1.4189984373459972E-2</v>
      </c>
      <c r="I18" s="137">
        <v>2.2430067226445079E-2</v>
      </c>
      <c r="J18" s="137">
        <v>1.0135303062939229E-2</v>
      </c>
      <c r="K18" s="137">
        <v>3.1767097414139432E-2</v>
      </c>
      <c r="L18" s="137">
        <v>2.9183976010429331E-2</v>
      </c>
    </row>
    <row r="19" spans="1:12" ht="15.95" thickBot="1">
      <c r="A19" s="12" t="s">
        <v>59</v>
      </c>
      <c r="B19" s="13">
        <v>8.6342513612397892E-2</v>
      </c>
      <c r="C19" s="13">
        <v>0.1058938418052629</v>
      </c>
      <c r="D19" s="13">
        <v>6.8861143121080381E-2</v>
      </c>
      <c r="E19" s="13">
        <v>3.595906674544689E-2</v>
      </c>
      <c r="F19" s="13">
        <v>1.8425711494096567E-2</v>
      </c>
      <c r="G19" s="14">
        <v>1.4798763580583891E-2</v>
      </c>
      <c r="H19" s="14">
        <v>1.8959776444469396E-2</v>
      </c>
      <c r="I19" s="14">
        <v>2.3939392992336304E-2</v>
      </c>
      <c r="J19" s="14">
        <v>9.0624520618038801E-3</v>
      </c>
      <c r="K19" s="14">
        <v>3.9667641285685597E-2</v>
      </c>
      <c r="L19" s="14">
        <v>3.4661065333527349E-2</v>
      </c>
    </row>
    <row r="20" spans="1:12" s="91" customFormat="1">
      <c r="A20" s="135" t="s">
        <v>60</v>
      </c>
      <c r="B20" s="136">
        <v>8.3010481992221441E-2</v>
      </c>
      <c r="C20" s="136">
        <v>0.13226987536228402</v>
      </c>
      <c r="D20" s="136">
        <v>0.10490782127384564</v>
      </c>
      <c r="E20" s="136">
        <v>6.8067060961714998E-2</v>
      </c>
      <c r="F20" s="136">
        <v>3.3039557500340745E-2</v>
      </c>
      <c r="G20" s="137">
        <v>2.3962144574912657E-2</v>
      </c>
      <c r="H20" s="137">
        <v>2.4331667416105096E-2</v>
      </c>
      <c r="I20" s="137">
        <v>2.8069766683842288E-2</v>
      </c>
      <c r="J20" s="137">
        <v>1.0705825461475542E-2</v>
      </c>
      <c r="K20" s="137">
        <v>5.3219799453323127E-2</v>
      </c>
      <c r="L20" s="137">
        <v>4.4684588341854591E-2</v>
      </c>
    </row>
    <row r="21" spans="1:12">
      <c r="A21" s="18" t="s">
        <v>61</v>
      </c>
      <c r="B21" s="16">
        <v>8.5362253424751594E-2</v>
      </c>
      <c r="C21" s="16">
        <v>0.12246377521899718</v>
      </c>
      <c r="D21" s="16">
        <v>8.5361671321024735E-2</v>
      </c>
      <c r="E21" s="16">
        <v>5.8235487847285931E-2</v>
      </c>
      <c r="F21" s="16">
        <v>3.2986198063917373E-2</v>
      </c>
      <c r="G21" s="17">
        <v>2.269028941445525E-2</v>
      </c>
      <c r="H21" s="17">
        <v>2.0385261527099807E-2</v>
      </c>
      <c r="I21" s="17">
        <v>2.7538031681842472E-2</v>
      </c>
      <c r="J21" s="17">
        <v>1.1644641120539326E-2</v>
      </c>
      <c r="K21" s="17">
        <v>5.036080256657699E-2</v>
      </c>
      <c r="L21" s="17">
        <v>4.270095400743347E-2</v>
      </c>
    </row>
    <row r="22" spans="1:12" s="91" customFormat="1">
      <c r="A22" s="138" t="s">
        <v>62</v>
      </c>
      <c r="B22" s="136">
        <v>0.10212063460620668</v>
      </c>
      <c r="C22" s="136">
        <v>0.14312639043062389</v>
      </c>
      <c r="D22" s="136">
        <v>0.10593121039152964</v>
      </c>
      <c r="E22" s="136">
        <v>7.1289966556641368E-2</v>
      </c>
      <c r="F22" s="136">
        <v>3.8004887871984486E-2</v>
      </c>
      <c r="G22" s="137">
        <v>2.5526365745439712E-2</v>
      </c>
      <c r="H22" s="137">
        <v>2.1340929362135847E-2</v>
      </c>
      <c r="I22" s="137">
        <v>2.5910825920965282E-2</v>
      </c>
      <c r="J22" s="137">
        <v>9.5860193683994111E-3</v>
      </c>
      <c r="K22" s="137">
        <v>5.8415187808729278E-2</v>
      </c>
      <c r="L22" s="137">
        <v>4.7101616460240095E-2</v>
      </c>
    </row>
    <row r="23" spans="1:12">
      <c r="A23" s="18" t="s">
        <v>63</v>
      </c>
      <c r="B23" s="16">
        <v>8.5365617302349567E-2</v>
      </c>
      <c r="C23" s="16">
        <v>9.4666047185952173E-2</v>
      </c>
      <c r="D23" s="16">
        <v>6.409700142656076E-2</v>
      </c>
      <c r="E23" s="16">
        <v>3.1943715539317755E-2</v>
      </c>
      <c r="F23" s="16">
        <v>1.4614523733784581E-2</v>
      </c>
      <c r="G23" s="17">
        <v>1.3927290977691017E-2</v>
      </c>
      <c r="H23" s="17">
        <v>2.1719665861988625E-2</v>
      </c>
      <c r="I23" s="17">
        <v>2.8632972668717751E-2</v>
      </c>
      <c r="J23" s="17">
        <v>1.0710137760908784E-2</v>
      </c>
      <c r="K23" s="17">
        <v>3.6417172347203194E-2</v>
      </c>
      <c r="L23" s="17">
        <v>3.2811203534723166E-2</v>
      </c>
    </row>
    <row r="24" spans="1:12" s="91" customFormat="1">
      <c r="A24" s="138" t="s">
        <v>64</v>
      </c>
      <c r="B24" s="136">
        <v>8.7439637326195849E-2</v>
      </c>
      <c r="C24" s="136">
        <v>0.13172057506926457</v>
      </c>
      <c r="D24" s="136">
        <v>8.3326546603788493E-2</v>
      </c>
      <c r="E24" s="136">
        <v>5.7698306837522341E-2</v>
      </c>
      <c r="F24" s="136">
        <v>3.4119505304536231E-2</v>
      </c>
      <c r="G24" s="137">
        <v>2.5650817567578057E-2</v>
      </c>
      <c r="H24" s="137">
        <v>2.3106237117154416E-2</v>
      </c>
      <c r="I24" s="137">
        <v>2.7600642957502867E-2</v>
      </c>
      <c r="J24" s="137">
        <v>7.9270920586364257E-3</v>
      </c>
      <c r="K24" s="137">
        <v>5.2353580840145804E-2</v>
      </c>
      <c r="L24" s="137">
        <v>4.1254779698228723E-2</v>
      </c>
    </row>
    <row r="25" spans="1:12">
      <c r="A25" s="18" t="s">
        <v>65</v>
      </c>
      <c r="B25" s="16">
        <v>9.774499057646345E-2</v>
      </c>
      <c r="C25" s="16">
        <v>0.12967596027105241</v>
      </c>
      <c r="D25" s="16">
        <v>8.4170519546804129E-2</v>
      </c>
      <c r="E25" s="16">
        <v>6.4602388120910834E-2</v>
      </c>
      <c r="F25" s="16">
        <v>3.503996213533081E-2</v>
      </c>
      <c r="G25" s="17">
        <v>2.5738672261587287E-2</v>
      </c>
      <c r="H25" s="17">
        <v>2.3367179218067042E-2</v>
      </c>
      <c r="I25" s="17">
        <v>2.5592231475076513E-2</v>
      </c>
      <c r="J25" s="17">
        <v>9.1851606159901004E-3</v>
      </c>
      <c r="K25" s="17">
        <v>5.4006548293306603E-2</v>
      </c>
      <c r="L25" s="17">
        <v>4.2988210973891709E-2</v>
      </c>
    </row>
    <row r="26" spans="1:12" s="91" customFormat="1">
      <c r="A26" s="138" t="s">
        <v>66</v>
      </c>
      <c r="B26" s="136">
        <v>8.2462454697832463E-2</v>
      </c>
      <c r="C26" s="136">
        <v>0.1098320067591827</v>
      </c>
      <c r="D26" s="136">
        <v>8.2029291855031883E-2</v>
      </c>
      <c r="E26" s="136">
        <v>6.2338389515666823E-2</v>
      </c>
      <c r="F26" s="136">
        <v>3.5329647373169987E-2</v>
      </c>
      <c r="G26" s="137">
        <v>2.3793890545255457E-2</v>
      </c>
      <c r="H26" s="137">
        <v>2.6581635816454778E-2</v>
      </c>
      <c r="I26" s="137">
        <v>2.6146921036985404E-2</v>
      </c>
      <c r="J26" s="137">
        <v>8.7298170643224475E-3</v>
      </c>
      <c r="K26" s="137">
        <v>4.9610726254710892E-2</v>
      </c>
      <c r="L26" s="137">
        <v>3.9273717155091536E-2</v>
      </c>
    </row>
    <row r="27" spans="1:12">
      <c r="A27" s="18" t="s">
        <v>67</v>
      </c>
      <c r="B27" s="16">
        <v>6.1899064007854415E-2</v>
      </c>
      <c r="C27" s="16">
        <v>6.523246931640457E-2</v>
      </c>
      <c r="D27" s="16">
        <v>4.2744980935235148E-2</v>
      </c>
      <c r="E27" s="16">
        <v>1.8840985166848023E-2</v>
      </c>
      <c r="F27" s="16">
        <v>1.3138252783712397E-2</v>
      </c>
      <c r="G27" s="17">
        <v>1.1243615737138659E-2</v>
      </c>
      <c r="H27" s="17">
        <v>1.4018691423488472E-2</v>
      </c>
      <c r="I27" s="17">
        <v>1.8353895168088746E-2</v>
      </c>
      <c r="J27" s="17">
        <v>7.0330270116167777E-3</v>
      </c>
      <c r="K27" s="17">
        <v>2.5820448663444618E-2</v>
      </c>
      <c r="L27" s="17">
        <v>2.2572092164258099E-2</v>
      </c>
    </row>
    <row r="28" spans="1:12" s="91" customFormat="1">
      <c r="A28" s="138" t="s">
        <v>68</v>
      </c>
      <c r="B28" s="136">
        <v>8.1977601029516678E-2</v>
      </c>
      <c r="C28" s="136">
        <v>0.11236689290846401</v>
      </c>
      <c r="D28" s="136">
        <v>7.7942622346769214E-2</v>
      </c>
      <c r="E28" s="136">
        <v>4.3723441356958888E-2</v>
      </c>
      <c r="F28" s="136">
        <v>2.6079294490311496E-2</v>
      </c>
      <c r="G28" s="137">
        <v>1.6128731595011932E-2</v>
      </c>
      <c r="H28" s="137">
        <v>1.8265596378023431E-2</v>
      </c>
      <c r="I28" s="137">
        <v>2.2111280368568156E-2</v>
      </c>
      <c r="J28" s="137">
        <v>8.2086886792342093E-3</v>
      </c>
      <c r="K28" s="137">
        <v>4.2740690999832104E-2</v>
      </c>
      <c r="L28" s="137">
        <v>3.6611870882799484E-2</v>
      </c>
    </row>
    <row r="29" spans="1:12">
      <c r="A29" s="18" t="s">
        <v>69</v>
      </c>
      <c r="B29" s="16">
        <v>9.6724919199870391E-2</v>
      </c>
      <c r="C29" s="16">
        <v>0.1115677995546763</v>
      </c>
      <c r="D29" s="16">
        <v>7.2513477540730495E-2</v>
      </c>
      <c r="E29" s="16">
        <v>3.4744143355063074E-2</v>
      </c>
      <c r="F29" s="16">
        <v>1.3169245021031438E-2</v>
      </c>
      <c r="G29" s="17">
        <v>1.2833323019222661E-2</v>
      </c>
      <c r="H29" s="17">
        <v>1.9697872624717207E-2</v>
      </c>
      <c r="I29" s="17">
        <v>2.7634726083162496E-2</v>
      </c>
      <c r="J29" s="17">
        <v>1.160898296610666E-2</v>
      </c>
      <c r="K29" s="17">
        <v>4.0441770532961871E-2</v>
      </c>
      <c r="L29" s="17">
        <v>3.7291519986446572E-2</v>
      </c>
    </row>
    <row r="30" spans="1:12" s="91" customFormat="1">
      <c r="A30" s="138" t="s">
        <v>70</v>
      </c>
      <c r="B30" s="136">
        <v>8.0824688743666773E-2</v>
      </c>
      <c r="C30" s="136">
        <v>9.6133296356600076E-2</v>
      </c>
      <c r="D30" s="136">
        <v>5.4190359211088682E-2</v>
      </c>
      <c r="E30" s="136">
        <v>3.0045350498660934E-2</v>
      </c>
      <c r="F30" s="136">
        <v>1.5151799032062013E-2</v>
      </c>
      <c r="G30" s="137">
        <v>1.3802929482045753E-2</v>
      </c>
      <c r="H30" s="137">
        <v>1.7561462159027891E-2</v>
      </c>
      <c r="I30" s="137">
        <v>2.2820359875742328E-2</v>
      </c>
      <c r="J30" s="137">
        <v>8.4991773608872594E-3</v>
      </c>
      <c r="K30" s="137">
        <v>3.4257563816846519E-2</v>
      </c>
      <c r="L30" s="137">
        <v>2.9478642438355952E-2</v>
      </c>
    </row>
    <row r="31" spans="1:12">
      <c r="A31" s="18" t="s">
        <v>71</v>
      </c>
      <c r="B31" s="16">
        <v>8.3984653714018656E-2</v>
      </c>
      <c r="C31" s="16">
        <v>9.5168083171217221E-2</v>
      </c>
      <c r="D31" s="16">
        <v>5.527448817340231E-2</v>
      </c>
      <c r="E31" s="16">
        <v>3.2415281096433914E-2</v>
      </c>
      <c r="F31" s="16">
        <v>1.6464307620065382E-2</v>
      </c>
      <c r="G31" s="17">
        <v>1.1691187775081987E-2</v>
      </c>
      <c r="H31" s="17">
        <v>1.7004890452494249E-2</v>
      </c>
      <c r="I31" s="17">
        <v>2.1662967432593029E-2</v>
      </c>
      <c r="J31" s="17">
        <v>1.001294228182926E-2</v>
      </c>
      <c r="K31" s="17">
        <v>3.7462464223613136E-2</v>
      </c>
      <c r="L31" s="17">
        <v>3.4118707190911368E-2</v>
      </c>
    </row>
    <row r="32" spans="1:12" s="91" customFormat="1">
      <c r="A32" s="138" t="s">
        <v>72</v>
      </c>
      <c r="B32" s="136">
        <v>0.10787668632350467</v>
      </c>
      <c r="C32" s="136">
        <v>0.12253532676376148</v>
      </c>
      <c r="D32" s="136">
        <v>7.7866755333391893E-2</v>
      </c>
      <c r="E32" s="136">
        <v>4.2135993792098224E-2</v>
      </c>
      <c r="F32" s="136">
        <v>2.1241719092744221E-2</v>
      </c>
      <c r="G32" s="137">
        <v>1.5262097867991929E-2</v>
      </c>
      <c r="H32" s="137">
        <v>1.753179708449628E-2</v>
      </c>
      <c r="I32" s="137">
        <v>2.1677792374262581E-2</v>
      </c>
      <c r="J32" s="137">
        <v>8.472118059658279E-3</v>
      </c>
      <c r="K32" s="137">
        <v>4.7053125140259743E-2</v>
      </c>
      <c r="L32" s="137">
        <v>4.2250532998226953E-2</v>
      </c>
    </row>
    <row r="33" spans="1:12">
      <c r="A33" s="18" t="s">
        <v>73</v>
      </c>
      <c r="B33" s="16">
        <v>8.2611866376377643E-2</v>
      </c>
      <c r="C33" s="16">
        <v>0.10396527803246658</v>
      </c>
      <c r="D33" s="16">
        <v>6.347857914176161E-2</v>
      </c>
      <c r="E33" s="16">
        <v>2.0878509611849522E-2</v>
      </c>
      <c r="F33" s="16">
        <v>1.0377050938555874E-2</v>
      </c>
      <c r="G33" s="17">
        <v>9.3167745944418949E-3</v>
      </c>
      <c r="H33" s="17">
        <v>1.6878326835219018E-2</v>
      </c>
      <c r="I33" s="17">
        <v>2.3188225192537857E-2</v>
      </c>
      <c r="J33" s="17">
        <v>9.0338347266296724E-3</v>
      </c>
      <c r="K33" s="17">
        <v>3.1590908958367317E-2</v>
      </c>
      <c r="L33" s="17">
        <v>2.9401046898416439E-2</v>
      </c>
    </row>
    <row r="34" spans="1:12" s="91" customFormat="1">
      <c r="A34" s="138" t="s">
        <v>74</v>
      </c>
      <c r="B34" s="136">
        <v>9.9480816449547427E-2</v>
      </c>
      <c r="C34" s="136">
        <v>0.12003677877003741</v>
      </c>
      <c r="D34" s="136">
        <v>7.9905185521943006E-2</v>
      </c>
      <c r="E34" s="136">
        <v>5.5902665063656459E-2</v>
      </c>
      <c r="F34" s="136">
        <v>2.9775803596005086E-2</v>
      </c>
      <c r="G34" s="137">
        <v>1.736611704050425E-2</v>
      </c>
      <c r="H34" s="137">
        <v>2.0217539986024647E-2</v>
      </c>
      <c r="I34" s="137">
        <v>2.1600467897917624E-2</v>
      </c>
      <c r="J34" s="137">
        <v>8.3324858413589588E-3</v>
      </c>
      <c r="K34" s="137">
        <v>4.9559569380757965E-2</v>
      </c>
      <c r="L34" s="137">
        <v>4.0690547855446894E-2</v>
      </c>
    </row>
    <row r="35" spans="1:12">
      <c r="A35" s="18" t="s">
        <v>75</v>
      </c>
      <c r="B35" s="16">
        <v>0.11693709556762595</v>
      </c>
      <c r="C35" s="16">
        <v>0.13582160474189436</v>
      </c>
      <c r="D35" s="16">
        <v>9.0933620945846103E-2</v>
      </c>
      <c r="E35" s="16">
        <v>5.7843918081273982E-2</v>
      </c>
      <c r="F35" s="16">
        <v>2.7119262930000384E-2</v>
      </c>
      <c r="G35" s="17">
        <v>2.078721234900929E-2</v>
      </c>
      <c r="H35" s="17">
        <v>2.1983109381979015E-2</v>
      </c>
      <c r="I35" s="17">
        <v>2.2488721759619228E-2</v>
      </c>
      <c r="J35" s="17">
        <v>8.5560214664903E-3</v>
      </c>
      <c r="K35" s="17">
        <v>5.3965102953925391E-2</v>
      </c>
      <c r="L35" s="17">
        <v>4.388600875076612E-2</v>
      </c>
    </row>
    <row r="36" spans="1:12" s="91" customFormat="1" ht="15.95" thickBot="1">
      <c r="A36" s="138" t="s">
        <v>76</v>
      </c>
      <c r="B36" s="136">
        <v>8.9702381422796476E-2</v>
      </c>
      <c r="C36" s="136">
        <v>0.11997765008769347</v>
      </c>
      <c r="D36" s="136">
        <v>9.1286078385747232E-2</v>
      </c>
      <c r="E36" s="136">
        <v>6.4082741723566344E-2</v>
      </c>
      <c r="F36" s="136">
        <v>3.8966265705103274E-2</v>
      </c>
      <c r="G36" s="137">
        <v>2.7367001788756763E-2</v>
      </c>
      <c r="H36" s="137">
        <v>2.5752971076640801E-2</v>
      </c>
      <c r="I36" s="137">
        <v>2.4536585076820359E-2</v>
      </c>
      <c r="J36" s="137">
        <v>6.3112776293163886E-3</v>
      </c>
      <c r="K36" s="137">
        <v>5.2099107683504876E-2</v>
      </c>
      <c r="L36" s="137">
        <v>3.8648555691498367E-2</v>
      </c>
    </row>
    <row r="37" spans="1:12" ht="15.95" thickBot="1">
      <c r="A37" s="12" t="s">
        <v>79</v>
      </c>
      <c r="B37" s="13">
        <v>8.0398266314733097E-2</v>
      </c>
      <c r="C37" s="13">
        <v>0.10078914288587239</v>
      </c>
      <c r="D37" s="13">
        <v>7.0506076751000318E-2</v>
      </c>
      <c r="E37" s="13">
        <v>4.046090436197064E-2</v>
      </c>
      <c r="F37" s="13">
        <v>2.0508718856583199E-2</v>
      </c>
      <c r="G37" s="14">
        <v>1.5680678760647875E-2</v>
      </c>
      <c r="H37" s="14">
        <v>1.8251341804628507E-2</v>
      </c>
      <c r="I37" s="14">
        <v>2.3667217540611126E-2</v>
      </c>
      <c r="J37" s="14">
        <v>9.3040957742356479E-3</v>
      </c>
      <c r="K37" s="14">
        <v>4.0409081141780039E-2</v>
      </c>
      <c r="L37" s="14">
        <v>3.5088275912411933E-2</v>
      </c>
    </row>
    <row r="38" spans="1:12" s="91" customFormat="1">
      <c r="A38" s="135" t="s">
        <v>80</v>
      </c>
      <c r="B38" s="136">
        <v>9.8808598865263428E-2</v>
      </c>
      <c r="C38" s="136">
        <v>0.1229179316027343</v>
      </c>
      <c r="D38" s="136">
        <v>0.10367977012486845</v>
      </c>
      <c r="E38" s="136">
        <v>8.4387495012759536E-2</v>
      </c>
      <c r="F38" s="136">
        <v>4.2928062470265073E-2</v>
      </c>
      <c r="G38" s="137">
        <v>3.0294291993563389E-2</v>
      </c>
      <c r="H38" s="137">
        <v>2.7302003610000642E-2</v>
      </c>
      <c r="I38" s="137">
        <v>3.3409673917407415E-2</v>
      </c>
      <c r="J38" s="137">
        <v>9.9251898474999236E-3</v>
      </c>
      <c r="K38" s="137">
        <v>6.0006597005383189E-2</v>
      </c>
      <c r="L38" s="137">
        <v>4.6310776145246285E-2</v>
      </c>
    </row>
    <row r="39" spans="1:12">
      <c r="A39" s="18" t="s">
        <v>85</v>
      </c>
      <c r="B39" s="16">
        <v>8.4992259406273279E-2</v>
      </c>
      <c r="C39" s="16">
        <v>0.11508900183023744</v>
      </c>
      <c r="D39" s="16">
        <v>8.6256323266205109E-2</v>
      </c>
      <c r="E39" s="16">
        <v>5.5937048443035202E-2</v>
      </c>
      <c r="F39" s="16">
        <v>2.6186240888362057E-2</v>
      </c>
      <c r="G39" s="17">
        <v>1.7358108359473736E-2</v>
      </c>
      <c r="H39" s="17">
        <v>2.1084413582647763E-2</v>
      </c>
      <c r="I39" s="17">
        <v>2.6410804398618769E-2</v>
      </c>
      <c r="J39" s="17">
        <v>1.2839677468665277E-2</v>
      </c>
      <c r="K39" s="17">
        <v>4.8990971477099625E-2</v>
      </c>
      <c r="L39" s="17">
        <v>4.3700828863947626E-2</v>
      </c>
    </row>
    <row r="40" spans="1:12" s="91" customFormat="1">
      <c r="A40" s="138" t="s">
        <v>86</v>
      </c>
      <c r="B40" s="136">
        <v>7.7695572161902537E-2</v>
      </c>
      <c r="C40" s="136">
        <v>8.9244509929233815E-2</v>
      </c>
      <c r="D40" s="136">
        <v>5.8988031936233552E-2</v>
      </c>
      <c r="E40" s="136">
        <v>3.8140055926471343E-2</v>
      </c>
      <c r="F40" s="136">
        <v>1.5492244418098846E-2</v>
      </c>
      <c r="G40" s="137">
        <v>1.0805615535751814E-2</v>
      </c>
      <c r="H40" s="137">
        <v>1.28790775152153E-2</v>
      </c>
      <c r="I40" s="137">
        <v>1.7522678194803128E-2</v>
      </c>
      <c r="J40" s="137">
        <v>9.0031423843651703E-3</v>
      </c>
      <c r="K40" s="137">
        <v>3.4433626212553907E-2</v>
      </c>
      <c r="L40" s="137">
        <v>3.0397414176951926E-2</v>
      </c>
    </row>
    <row r="41" spans="1:12">
      <c r="A41" s="18" t="s">
        <v>87</v>
      </c>
      <c r="B41" s="16">
        <v>6.4489537792825874E-2</v>
      </c>
      <c r="C41" s="16">
        <v>9.5559557053767286E-2</v>
      </c>
      <c r="D41" s="16">
        <v>7.5770551614036341E-2</v>
      </c>
      <c r="E41" s="16">
        <v>5.5685041329829092E-2</v>
      </c>
      <c r="F41" s="16">
        <v>2.6850963706440252E-2</v>
      </c>
      <c r="G41" s="17">
        <v>2.257804536176343E-2</v>
      </c>
      <c r="H41" s="17">
        <v>2.6040789090396952E-2</v>
      </c>
      <c r="I41" s="17">
        <v>3.1571703956050662E-2</v>
      </c>
      <c r="J41" s="17">
        <v>1.1110221481635202E-2</v>
      </c>
      <c r="K41" s="17">
        <v>4.5644947977283613E-2</v>
      </c>
      <c r="L41" s="17">
        <v>3.8503486317282121E-2</v>
      </c>
    </row>
    <row r="42" spans="1:12" s="91" customFormat="1">
      <c r="A42" s="138" t="s">
        <v>88</v>
      </c>
      <c r="B42" s="136">
        <v>9.889713013227612E-2</v>
      </c>
      <c r="C42" s="136">
        <v>0.10475086735506405</v>
      </c>
      <c r="D42" s="136">
        <v>7.0784584064242997E-2</v>
      </c>
      <c r="E42" s="136">
        <v>3.5860129540897956E-2</v>
      </c>
      <c r="F42" s="136">
        <v>2.1524157725307046E-2</v>
      </c>
      <c r="G42" s="137">
        <v>1.8626993144568092E-2</v>
      </c>
      <c r="H42" s="137">
        <v>2.1170482631390791E-2</v>
      </c>
      <c r="I42" s="137">
        <v>2.5761487152365186E-2</v>
      </c>
      <c r="J42" s="137">
        <v>1.1892952307212086E-2</v>
      </c>
      <c r="K42" s="137">
        <v>4.4657415887899704E-2</v>
      </c>
      <c r="L42" s="137">
        <v>3.9431247043074991E-2</v>
      </c>
    </row>
    <row r="43" spans="1:12">
      <c r="A43" s="18" t="s">
        <v>89</v>
      </c>
      <c r="B43" s="16">
        <v>8.4491224477316232E-2</v>
      </c>
      <c r="C43" s="16">
        <v>0.13347581990659951</v>
      </c>
      <c r="D43" s="16">
        <v>8.8946533161940927E-2</v>
      </c>
      <c r="E43" s="16">
        <v>5.7742691471860411E-2</v>
      </c>
      <c r="F43" s="16">
        <v>2.7757912169174118E-2</v>
      </c>
      <c r="G43" s="17">
        <v>1.618998488429171E-2</v>
      </c>
      <c r="H43" s="17">
        <v>1.5815187699312862E-2</v>
      </c>
      <c r="I43" s="17">
        <v>2.1722646040747848E-2</v>
      </c>
      <c r="J43" s="17">
        <v>9.4730575514708291E-3</v>
      </c>
      <c r="K43" s="17">
        <v>4.9007384489421088E-2</v>
      </c>
      <c r="L43" s="17">
        <v>4.2170275281688568E-2</v>
      </c>
    </row>
    <row r="44" spans="1:12" s="91" customFormat="1">
      <c r="A44" s="138" t="s">
        <v>90</v>
      </c>
      <c r="B44" s="136">
        <v>9.7595469010248057E-2</v>
      </c>
      <c r="C44" s="136">
        <v>0.11741335033006584</v>
      </c>
      <c r="D44" s="136">
        <v>7.5170621394599429E-2</v>
      </c>
      <c r="E44" s="136">
        <v>4.41054591491888E-2</v>
      </c>
      <c r="F44" s="136">
        <v>2.3483215125811183E-2</v>
      </c>
      <c r="G44" s="137">
        <v>1.7375020887670733E-2</v>
      </c>
      <c r="H44" s="137">
        <v>1.6686159183668517E-2</v>
      </c>
      <c r="I44" s="137">
        <v>2.2929624785405646E-2</v>
      </c>
      <c r="J44" s="137">
        <v>9.3217875165108963E-3</v>
      </c>
      <c r="K44" s="137">
        <v>4.7830978281320977E-2</v>
      </c>
      <c r="L44" s="137">
        <v>4.1919958105489402E-2</v>
      </c>
    </row>
    <row r="45" spans="1:12">
      <c r="A45" s="18" t="s">
        <v>91</v>
      </c>
      <c r="B45" s="16">
        <v>6.4723448499970443E-2</v>
      </c>
      <c r="C45" s="16">
        <v>7.2825930935028343E-2</v>
      </c>
      <c r="D45" s="16">
        <v>4.8818122882253255E-2</v>
      </c>
      <c r="E45" s="16">
        <v>2.3495808015617941E-2</v>
      </c>
      <c r="F45" s="16">
        <v>1.303331430505658E-2</v>
      </c>
      <c r="G45" s="17">
        <v>1.162420419365791E-2</v>
      </c>
      <c r="H45" s="17">
        <v>1.6820570566713086E-2</v>
      </c>
      <c r="I45" s="17">
        <v>2.3319260478929509E-2</v>
      </c>
      <c r="J45" s="17">
        <v>9.9692881887932187E-3</v>
      </c>
      <c r="K45" s="17">
        <v>2.8343589038000487E-2</v>
      </c>
      <c r="L45" s="17">
        <v>2.601834218842005E-2</v>
      </c>
    </row>
    <row r="46" spans="1:12" s="91" customFormat="1">
      <c r="A46" s="138" t="s">
        <v>92</v>
      </c>
      <c r="B46" s="136">
        <v>6.5368451453412774E-2</v>
      </c>
      <c r="C46" s="136">
        <v>7.9030759845676452E-2</v>
      </c>
      <c r="D46" s="136">
        <v>6.5517792437220668E-2</v>
      </c>
      <c r="E46" s="136">
        <v>4.3183205463053848E-2</v>
      </c>
      <c r="F46" s="136">
        <v>2.2396330901558473E-2</v>
      </c>
      <c r="G46" s="137">
        <v>1.9232403403229462E-2</v>
      </c>
      <c r="H46" s="137">
        <v>2.1639053702726882E-2</v>
      </c>
      <c r="I46" s="137">
        <v>2.2819458197546709E-2</v>
      </c>
      <c r="J46" s="137">
        <v>9.3484019003548992E-3</v>
      </c>
      <c r="K46" s="137">
        <v>3.7833922330400976E-2</v>
      </c>
      <c r="L46" s="137">
        <v>3.2463448407621359E-2</v>
      </c>
    </row>
    <row r="47" spans="1:12">
      <c r="A47" s="18" t="s">
        <v>93</v>
      </c>
      <c r="B47" s="16">
        <v>9.8564053232496895E-2</v>
      </c>
      <c r="C47" s="16">
        <v>0.12816820750655628</v>
      </c>
      <c r="D47" s="16">
        <v>8.8737672523439268E-2</v>
      </c>
      <c r="E47" s="16">
        <v>8.2869023433638958E-2</v>
      </c>
      <c r="F47" s="16">
        <v>4.6716425577770192E-2</v>
      </c>
      <c r="G47" s="17">
        <v>2.9575378213974629E-2</v>
      </c>
      <c r="H47" s="17">
        <v>2.9250094193387161E-2</v>
      </c>
      <c r="I47" s="17">
        <v>3.2015703795024518E-2</v>
      </c>
      <c r="J47" s="17">
        <v>8.3061893167581911E-3</v>
      </c>
      <c r="K47" s="17">
        <v>5.9144306184003931E-2</v>
      </c>
      <c r="L47" s="17">
        <v>4.357831178448484E-2</v>
      </c>
    </row>
    <row r="48" spans="1:12" s="91" customFormat="1">
      <c r="A48" s="138" t="s">
        <v>94</v>
      </c>
      <c r="B48" s="136">
        <v>6.9422316507220638E-2</v>
      </c>
      <c r="C48" s="136">
        <v>9.7105635724956646E-2</v>
      </c>
      <c r="D48" s="136">
        <v>6.7938633696956519E-2</v>
      </c>
      <c r="E48" s="136">
        <v>3.4532805685498477E-2</v>
      </c>
      <c r="F48" s="136">
        <v>1.6848851216531482E-2</v>
      </c>
      <c r="G48" s="137">
        <v>1.210143322350658E-2</v>
      </c>
      <c r="H48" s="137">
        <v>1.5773968539564073E-2</v>
      </c>
      <c r="I48" s="137">
        <v>1.9606748522208145E-2</v>
      </c>
      <c r="J48" s="137">
        <v>7.1761653960810802E-3</v>
      </c>
      <c r="K48" s="137">
        <v>3.4809464794441212E-2</v>
      </c>
      <c r="L48" s="137">
        <v>2.9982727224971091E-2</v>
      </c>
    </row>
    <row r="49" spans="1:12">
      <c r="A49" s="18" t="s">
        <v>95</v>
      </c>
      <c r="B49" s="16">
        <v>0.1070756096668868</v>
      </c>
      <c r="C49" s="16">
        <v>0.12106103827737424</v>
      </c>
      <c r="D49" s="16">
        <v>8.7354015476138053E-2</v>
      </c>
      <c r="E49" s="16">
        <v>5.1162904992461754E-2</v>
      </c>
      <c r="F49" s="16">
        <v>2.6107676499658703E-2</v>
      </c>
      <c r="G49" s="17">
        <v>1.7864699326465307E-2</v>
      </c>
      <c r="H49" s="17">
        <v>1.6286776609918424E-2</v>
      </c>
      <c r="I49" s="17">
        <v>2.2887408002095728E-2</v>
      </c>
      <c r="J49" s="17">
        <v>8.8523971965711983E-3</v>
      </c>
      <c r="K49" s="17">
        <v>5.0146281592327799E-2</v>
      </c>
      <c r="L49" s="17">
        <v>4.2845405536839257E-2</v>
      </c>
    </row>
    <row r="50" spans="1:12" s="91" customFormat="1" ht="15.95" thickBot="1">
      <c r="A50" s="138" t="s">
        <v>96</v>
      </c>
      <c r="B50" s="136">
        <v>7.5356745605210246E-2</v>
      </c>
      <c r="C50" s="136">
        <v>0.10656751815683932</v>
      </c>
      <c r="D50" s="136">
        <v>7.1745820100549029E-2</v>
      </c>
      <c r="E50" s="136">
        <v>5.3961709111115225E-2</v>
      </c>
      <c r="F50" s="136">
        <v>2.5449507164793397E-2</v>
      </c>
      <c r="G50" s="137">
        <v>1.7378556002981126E-2</v>
      </c>
      <c r="H50" s="137">
        <v>1.7955123202906986E-2</v>
      </c>
      <c r="I50" s="137">
        <v>2.1932886804241922E-2</v>
      </c>
      <c r="J50" s="137">
        <v>7.4065159053555863E-3</v>
      </c>
      <c r="K50" s="137">
        <v>4.2616379542210266E-2</v>
      </c>
      <c r="L50" s="137">
        <v>3.440123079853314E-2</v>
      </c>
    </row>
    <row r="51" spans="1:12" ht="15.95" thickBot="1">
      <c r="A51" s="12" t="s">
        <v>98</v>
      </c>
      <c r="B51" s="13">
        <v>5.5779928950532416E-2</v>
      </c>
      <c r="C51" s="13">
        <v>7.613792475948189E-2</v>
      </c>
      <c r="D51" s="13">
        <v>5.9364876547934035E-2</v>
      </c>
      <c r="E51" s="13">
        <v>3.9116731966129005E-2</v>
      </c>
      <c r="F51" s="13">
        <v>1.9698334690488567E-2</v>
      </c>
      <c r="G51" s="14">
        <v>1.3248099863266255E-2</v>
      </c>
      <c r="H51" s="14">
        <v>1.4542043272975428E-2</v>
      </c>
      <c r="I51" s="14">
        <v>1.9092314812825185E-2</v>
      </c>
      <c r="J51" s="14">
        <v>7.5627074432377591E-3</v>
      </c>
      <c r="K51" s="14">
        <v>3.1945608285302664E-2</v>
      </c>
      <c r="L51" s="14">
        <v>2.7945873865018789E-2</v>
      </c>
    </row>
    <row r="52" spans="1:12" s="91" customFormat="1">
      <c r="A52" s="135" t="s">
        <v>99</v>
      </c>
      <c r="B52" s="146">
        <v>6.1370871693802891E-2</v>
      </c>
      <c r="C52" s="146">
        <v>8.5246702964652976E-2</v>
      </c>
      <c r="D52" s="146">
        <v>6.5457813135763335E-2</v>
      </c>
      <c r="E52" s="146">
        <v>5.1683093711048116E-2</v>
      </c>
      <c r="F52" s="146">
        <v>2.2969416101760076E-2</v>
      </c>
      <c r="G52" s="147">
        <v>1.5225232015642947E-2</v>
      </c>
      <c r="H52" s="147">
        <v>1.6768804933882709E-2</v>
      </c>
      <c r="I52" s="147">
        <v>2.2928604491652467E-2</v>
      </c>
      <c r="J52" s="147">
        <v>1.0372811095055601E-2</v>
      </c>
      <c r="K52" s="147">
        <v>3.6820723180062152E-2</v>
      </c>
      <c r="L52" s="147">
        <v>3.2768531251931174E-2</v>
      </c>
    </row>
    <row r="53" spans="1:12">
      <c r="A53" s="18" t="s">
        <v>100</v>
      </c>
      <c r="B53" s="16">
        <v>3.9744501473892066E-2</v>
      </c>
      <c r="C53" s="16">
        <v>7.0328749786141329E-2</v>
      </c>
      <c r="D53" s="16">
        <v>7.3792625169585457E-2</v>
      </c>
      <c r="E53" s="16">
        <v>4.4935220137317544E-2</v>
      </c>
      <c r="F53" s="16">
        <v>2.2843422820231354E-2</v>
      </c>
      <c r="G53" s="17">
        <v>1.929229873378523E-2</v>
      </c>
      <c r="H53" s="17">
        <v>1.2994595834392773E-2</v>
      </c>
      <c r="I53" s="17">
        <v>1.4842918043093921E-2</v>
      </c>
      <c r="J53" s="17">
        <v>3.3747716006324968E-3</v>
      </c>
      <c r="K53" s="17">
        <v>3.0566385422171521E-2</v>
      </c>
      <c r="L53" s="17">
        <v>2.3596455866462373E-2</v>
      </c>
    </row>
    <row r="54" spans="1:12" s="91" customFormat="1">
      <c r="A54" s="138" t="s">
        <v>101</v>
      </c>
      <c r="B54" s="136">
        <v>6.6290810861181146E-2</v>
      </c>
      <c r="C54" s="136">
        <v>8.9151072446369453E-2</v>
      </c>
      <c r="D54" s="136">
        <v>6.8316203058622446E-2</v>
      </c>
      <c r="E54" s="136">
        <v>4.725151591181391E-2</v>
      </c>
      <c r="F54" s="136">
        <v>2.3461044329643778E-2</v>
      </c>
      <c r="G54" s="137">
        <v>1.2584078974488128E-2</v>
      </c>
      <c r="H54" s="137">
        <v>1.395756132372572E-2</v>
      </c>
      <c r="I54" s="137">
        <v>1.868668026813701E-2</v>
      </c>
      <c r="J54" s="137">
        <v>7.2026201353065375E-3</v>
      </c>
      <c r="K54" s="137">
        <v>3.790828783228857E-2</v>
      </c>
      <c r="L54" s="137">
        <v>3.2701784454650169E-2</v>
      </c>
    </row>
    <row r="55" spans="1:12">
      <c r="A55" s="18" t="s">
        <v>102</v>
      </c>
      <c r="B55" s="16">
        <v>5.2079340904792069E-2</v>
      </c>
      <c r="C55" s="16">
        <v>7.4027865347862418E-2</v>
      </c>
      <c r="D55" s="16">
        <v>5.1675532345664965E-2</v>
      </c>
      <c r="E55" s="16">
        <v>3.5171980007679488E-2</v>
      </c>
      <c r="F55" s="16">
        <v>1.814893675940334E-2</v>
      </c>
      <c r="G55" s="17">
        <v>1.1713613496195659E-2</v>
      </c>
      <c r="H55" s="17">
        <v>1.3606061662936641E-2</v>
      </c>
      <c r="I55" s="17">
        <v>1.7394632736525993E-2</v>
      </c>
      <c r="J55" s="17">
        <v>8.0934318761875582E-3</v>
      </c>
      <c r="K55" s="17">
        <v>2.9192755821622236E-2</v>
      </c>
      <c r="L55" s="17">
        <v>2.5717111359131638E-2</v>
      </c>
    </row>
    <row r="56" spans="1:12" s="91" customFormat="1">
      <c r="A56" s="138" t="s">
        <v>103</v>
      </c>
      <c r="B56" s="136">
        <v>4.8472524257474232E-2</v>
      </c>
      <c r="C56" s="136">
        <v>8.3482654820189114E-2</v>
      </c>
      <c r="D56" s="136">
        <v>6.6636035370517058E-2</v>
      </c>
      <c r="E56" s="136">
        <v>6.2404553024551904E-2</v>
      </c>
      <c r="F56" s="136">
        <v>3.2882559743210499E-2</v>
      </c>
      <c r="G56" s="137">
        <v>1.6755976469213254E-2</v>
      </c>
      <c r="H56" s="137">
        <v>1.5779146049346125E-2</v>
      </c>
      <c r="I56" s="137">
        <v>2.105415916909233E-2</v>
      </c>
      <c r="J56" s="137">
        <v>7.0556639893951355E-3</v>
      </c>
      <c r="K56" s="137">
        <v>3.7608609139718696E-2</v>
      </c>
      <c r="L56" s="137">
        <v>3.079151279380847E-2</v>
      </c>
    </row>
    <row r="57" spans="1:12">
      <c r="A57" s="18" t="s">
        <v>104</v>
      </c>
      <c r="B57" s="16">
        <v>4.8228861766685213E-2</v>
      </c>
      <c r="C57" s="16">
        <v>7.0812592112752468E-2</v>
      </c>
      <c r="D57" s="16">
        <v>5.6174189812334019E-2</v>
      </c>
      <c r="E57" s="16">
        <v>3.8618580747742326E-2</v>
      </c>
      <c r="F57" s="16">
        <v>1.4018298130069797E-2</v>
      </c>
      <c r="G57" s="17">
        <v>1.3624877460062693E-2</v>
      </c>
      <c r="H57" s="17">
        <v>1.3571538290932423E-2</v>
      </c>
      <c r="I57" s="17">
        <v>1.3416079001916888E-2</v>
      </c>
      <c r="J57" s="17">
        <v>3.3477744879637805E-3</v>
      </c>
      <c r="K57" s="17">
        <v>2.7751780080105426E-2</v>
      </c>
      <c r="L57" s="17">
        <v>2.4388341482668593E-2</v>
      </c>
    </row>
    <row r="58" spans="1:12" s="91" customFormat="1">
      <c r="A58" s="138" t="s">
        <v>106</v>
      </c>
      <c r="B58" s="136">
        <v>6.0295259515362382E-2</v>
      </c>
      <c r="C58" s="136">
        <v>7.7422128999354634E-2</v>
      </c>
      <c r="D58" s="136">
        <v>6.168350477639549E-2</v>
      </c>
      <c r="E58" s="136">
        <v>3.9656560411495463E-2</v>
      </c>
      <c r="F58" s="136">
        <v>2.2994540126858698E-2</v>
      </c>
      <c r="G58" s="137">
        <v>1.1595043750561236E-2</v>
      </c>
      <c r="H58" s="137">
        <v>9.7400794253425915E-3</v>
      </c>
      <c r="I58" s="137">
        <v>1.2871913974514457E-2</v>
      </c>
      <c r="J58" s="137">
        <v>5.6942968637358387E-3</v>
      </c>
      <c r="K58" s="137">
        <v>3.2617545210421185E-2</v>
      </c>
      <c r="L58" s="137">
        <v>2.8533607456186164E-2</v>
      </c>
    </row>
    <row r="59" spans="1:12">
      <c r="A59" s="18" t="s">
        <v>107</v>
      </c>
      <c r="B59" s="16">
        <v>5.1071443616552095E-2</v>
      </c>
      <c r="C59" s="16">
        <v>5.9695829687751355E-2</v>
      </c>
      <c r="D59" s="16">
        <v>5.6222833636798808E-2</v>
      </c>
      <c r="E59" s="16">
        <v>3.9212277105041972E-2</v>
      </c>
      <c r="F59" s="16">
        <v>1.2706387189659888E-2</v>
      </c>
      <c r="G59" s="17">
        <v>9.7081593503750962E-3</v>
      </c>
      <c r="H59" s="17">
        <v>1.4975494945866141E-2</v>
      </c>
      <c r="I59" s="17">
        <v>1.3099556442088276E-2</v>
      </c>
      <c r="J59" s="17">
        <v>9.7439401081058311E-3</v>
      </c>
      <c r="K59" s="17">
        <v>2.609694516223094E-2</v>
      </c>
      <c r="L59" s="17">
        <v>2.508552431436234E-2</v>
      </c>
    </row>
    <row r="60" spans="1:12" s="91" customFormat="1">
      <c r="A60" s="138" t="s">
        <v>108</v>
      </c>
      <c r="B60" s="136">
        <v>5.8072510621034773E-2</v>
      </c>
      <c r="C60" s="136">
        <v>6.74515983127872E-2</v>
      </c>
      <c r="D60" s="136">
        <v>6.0021526743971612E-2</v>
      </c>
      <c r="E60" s="136">
        <v>2.9820805769301274E-2</v>
      </c>
      <c r="F60" s="136">
        <v>1.6993350394723154E-2</v>
      </c>
      <c r="G60" s="137">
        <v>1.5193627447036093E-2</v>
      </c>
      <c r="H60" s="137">
        <v>1.8617986881000598E-2</v>
      </c>
      <c r="I60" s="137">
        <v>2.5999568372075978E-2</v>
      </c>
      <c r="J60" s="137">
        <v>9.7114481382923317E-3</v>
      </c>
      <c r="K60" s="137">
        <v>3.1054194189425097E-2</v>
      </c>
      <c r="L60" s="137">
        <v>2.8149816310474363E-2</v>
      </c>
    </row>
    <row r="61" spans="1:12">
      <c r="A61" s="18" t="s">
        <v>109</v>
      </c>
      <c r="B61" s="16">
        <v>4.0884603314524072E-2</v>
      </c>
      <c r="C61" s="16">
        <v>5.776470190387973E-2</v>
      </c>
      <c r="D61" s="16">
        <v>4.0052774505644213E-2</v>
      </c>
      <c r="E61" s="16">
        <v>2.1764429686988822E-2</v>
      </c>
      <c r="F61" s="16">
        <v>1.2552358141139129E-2</v>
      </c>
      <c r="G61" s="17">
        <v>1.1564806768747748E-2</v>
      </c>
      <c r="H61" s="17">
        <v>1.6180993549847696E-2</v>
      </c>
      <c r="I61" s="17">
        <v>2.2212892358309033E-2</v>
      </c>
      <c r="J61" s="17">
        <v>8.1123002911490539E-3</v>
      </c>
      <c r="K61" s="17">
        <v>2.3143963951854089E-2</v>
      </c>
      <c r="L61" s="17">
        <v>2.0684421836745723E-2</v>
      </c>
    </row>
    <row r="62" spans="1:12" s="91" customFormat="1">
      <c r="A62" s="138" t="s">
        <v>110</v>
      </c>
      <c r="B62" s="136">
        <v>5.0037155970725083E-2</v>
      </c>
      <c r="C62" s="136">
        <v>6.995766505177009E-2</v>
      </c>
      <c r="D62" s="136">
        <v>5.5649719916668436E-2</v>
      </c>
      <c r="E62" s="136">
        <v>5.6747196437585017E-2</v>
      </c>
      <c r="F62" s="136">
        <v>3.5982306194489284E-2</v>
      </c>
      <c r="G62" s="137">
        <v>1.8643085253553286E-2</v>
      </c>
      <c r="H62" s="137">
        <v>1.3786430737899065E-2</v>
      </c>
      <c r="I62" s="137">
        <v>2.106904293159427E-2</v>
      </c>
      <c r="J62" s="137">
        <v>5.4957887364005045E-3</v>
      </c>
      <c r="K62" s="137">
        <v>3.551883103613819E-2</v>
      </c>
      <c r="L62" s="137">
        <v>2.8073906536710349E-2</v>
      </c>
    </row>
    <row r="63" spans="1:12" ht="15.95" thickBot="1">
      <c r="A63" s="19" t="s">
        <v>111</v>
      </c>
      <c r="B63" s="22">
        <v>7.0634767687637837E-2</v>
      </c>
      <c r="C63" s="22">
        <v>9.8229077488477395E-2</v>
      </c>
      <c r="D63" s="22">
        <v>6.8634499455612175E-2</v>
      </c>
      <c r="E63" s="22">
        <v>4.8356349251553556E-2</v>
      </c>
      <c r="F63" s="22">
        <v>2.6628991412047231E-2</v>
      </c>
      <c r="G63" s="23">
        <v>1.4394763094420079E-2</v>
      </c>
      <c r="H63" s="23">
        <v>1.0547766653022201E-2</v>
      </c>
      <c r="I63" s="23">
        <v>1.405007315540383E-2</v>
      </c>
      <c r="J63" s="23">
        <v>5.9665940576883892E-3</v>
      </c>
      <c r="K63" s="23">
        <v>3.7220648268212767E-2</v>
      </c>
      <c r="L63" s="23">
        <v>3.0674494465826298E-2</v>
      </c>
    </row>
    <row r="64" spans="1:12" s="91" customFormat="1" ht="15.95" thickBot="1">
      <c r="A64" s="140" t="s">
        <v>113</v>
      </c>
      <c r="B64" s="141">
        <v>8.7859410893013065E-2</v>
      </c>
      <c r="C64" s="141">
        <v>0.13537729193700246</v>
      </c>
      <c r="D64" s="141">
        <v>0.10359812859979643</v>
      </c>
      <c r="E64" s="141">
        <v>5.6727198094857094E-2</v>
      </c>
      <c r="F64" s="141">
        <v>2.460833036389936E-2</v>
      </c>
      <c r="G64" s="142">
        <v>1.9458914445094226E-2</v>
      </c>
      <c r="H64" s="142">
        <v>2.2509014654725608E-2</v>
      </c>
      <c r="I64" s="142">
        <v>2.7956739971634382E-2</v>
      </c>
      <c r="J64" s="142">
        <v>1.0165618417980112E-2</v>
      </c>
      <c r="K64" s="142">
        <v>4.9729402875691886E-2</v>
      </c>
      <c r="L64" s="142">
        <v>4.199040543774301E-2</v>
      </c>
    </row>
    <row r="65" spans="1:12">
      <c r="A65" s="15" t="s">
        <v>114</v>
      </c>
      <c r="B65" s="16">
        <v>8.0073291448284512E-2</v>
      </c>
      <c r="C65" s="16">
        <v>0.13351498409395754</v>
      </c>
      <c r="D65" s="16">
        <v>9.7111156986460015E-2</v>
      </c>
      <c r="E65" s="16">
        <v>5.8746323770192781E-2</v>
      </c>
      <c r="F65" s="16">
        <v>2.3803978811041598E-2</v>
      </c>
      <c r="G65" s="17">
        <v>1.3125424473928489E-2</v>
      </c>
      <c r="H65" s="17">
        <v>1.4123941085977173E-2</v>
      </c>
      <c r="I65" s="17">
        <v>1.3911131549331318E-2</v>
      </c>
      <c r="J65" s="17">
        <v>7.2838552980322704E-3</v>
      </c>
      <c r="K65" s="17">
        <v>4.582823985065948E-2</v>
      </c>
      <c r="L65" s="17">
        <v>3.8379726037549244E-2</v>
      </c>
    </row>
    <row r="66" spans="1:12" s="91" customFormat="1">
      <c r="A66" s="138" t="s">
        <v>115</v>
      </c>
      <c r="B66" s="136">
        <v>0.11780092881329136</v>
      </c>
      <c r="C66" s="136">
        <v>0.15952792644241312</v>
      </c>
      <c r="D66" s="136">
        <v>0.13144434452994852</v>
      </c>
      <c r="E66" s="136">
        <v>8.2237995284910131E-2</v>
      </c>
      <c r="F66" s="136">
        <v>2.6922510502841116E-2</v>
      </c>
      <c r="G66" s="137">
        <v>1.7650801012177992E-2</v>
      </c>
      <c r="H66" s="137">
        <v>1.6553740926726668E-2</v>
      </c>
      <c r="I66" s="137">
        <v>1.7722054432569564E-2</v>
      </c>
      <c r="J66" s="137">
        <v>9.5700811113120579E-3</v>
      </c>
      <c r="K66" s="137">
        <v>6.0416603585779514E-2</v>
      </c>
      <c r="L66" s="137">
        <v>5.0193932310002444E-2</v>
      </c>
    </row>
    <row r="67" spans="1:12">
      <c r="A67" s="18" t="s">
        <v>116</v>
      </c>
      <c r="B67" s="16">
        <v>5.4530909165350604E-2</v>
      </c>
      <c r="C67" s="16">
        <v>8.2667113817298785E-2</v>
      </c>
      <c r="D67" s="16">
        <v>5.9005666791179474E-2</v>
      </c>
      <c r="E67" s="16">
        <v>2.6939680776360532E-2</v>
      </c>
      <c r="F67" s="16">
        <v>1.429857638402714E-2</v>
      </c>
      <c r="G67" s="17">
        <v>1.382777895411213E-2</v>
      </c>
      <c r="H67" s="17">
        <v>1.9021596154089323E-2</v>
      </c>
      <c r="I67" s="17">
        <v>2.5773879830297712E-2</v>
      </c>
      <c r="J67" s="17">
        <v>9.4255030420523755E-3</v>
      </c>
      <c r="K67" s="17">
        <v>3.034524614300059E-2</v>
      </c>
      <c r="L67" s="17">
        <v>2.6451896309412696E-2</v>
      </c>
    </row>
    <row r="68" spans="1:12" s="91" customFormat="1">
      <c r="A68" s="138" t="s">
        <v>117</v>
      </c>
      <c r="B68" s="136">
        <v>8.1656907324478847E-2</v>
      </c>
      <c r="C68" s="136">
        <v>0.11502923586166082</v>
      </c>
      <c r="D68" s="136">
        <v>8.8180614227552689E-2</v>
      </c>
      <c r="E68" s="136">
        <v>5.7761079687221689E-2</v>
      </c>
      <c r="F68" s="136">
        <v>3.0354258750261799E-2</v>
      </c>
      <c r="G68" s="137">
        <v>1.9520265688233868E-2</v>
      </c>
      <c r="H68" s="137">
        <v>1.7678189979272906E-2</v>
      </c>
      <c r="I68" s="137">
        <v>2.0590299710313502E-2</v>
      </c>
      <c r="J68" s="137">
        <v>9.217407846903251E-3</v>
      </c>
      <c r="K68" s="137">
        <v>4.6423888813328124E-2</v>
      </c>
      <c r="L68" s="137">
        <v>3.8341098146301288E-2</v>
      </c>
    </row>
    <row r="69" spans="1:12">
      <c r="A69" s="18" t="s">
        <v>118</v>
      </c>
      <c r="B69" s="16">
        <v>7.6086864416876093E-2</v>
      </c>
      <c r="C69" s="16">
        <v>8.1673760212335092E-2</v>
      </c>
      <c r="D69" s="16">
        <v>5.0856539186113929E-2</v>
      </c>
      <c r="E69" s="16">
        <v>7.3409553158671828E-2</v>
      </c>
      <c r="F69" s="16">
        <v>1.9912443616441098E-2</v>
      </c>
      <c r="G69" s="17">
        <v>2.797787985440953E-2</v>
      </c>
      <c r="H69" s="17">
        <v>2.7212061325642155E-2</v>
      </c>
      <c r="I69" s="17">
        <v>2.4262241887567631E-2</v>
      </c>
      <c r="J69" s="17">
        <v>1.0459375281172438E-2</v>
      </c>
      <c r="K69" s="17">
        <v>4.1640904866674384E-2</v>
      </c>
      <c r="L69" s="17">
        <v>3.662594282527433E-2</v>
      </c>
    </row>
    <row r="70" spans="1:12" s="91" customFormat="1">
      <c r="A70" s="138" t="s">
        <v>120</v>
      </c>
      <c r="B70" s="136">
        <v>9.052127231848052E-2</v>
      </c>
      <c r="C70" s="136">
        <v>0.14167312986391006</v>
      </c>
      <c r="D70" s="136">
        <v>0.128841700338133</v>
      </c>
      <c r="E70" s="136">
        <v>8.846156273144741E-2</v>
      </c>
      <c r="F70" s="136">
        <v>4.4934361339784061E-2</v>
      </c>
      <c r="G70" s="137">
        <v>2.3162366883215962E-2</v>
      </c>
      <c r="H70" s="137">
        <v>2.1841606655521054E-2</v>
      </c>
      <c r="I70" s="137">
        <v>2.4689034959293314E-2</v>
      </c>
      <c r="J70" s="137">
        <v>7.0735595627864026E-3</v>
      </c>
      <c r="K70" s="137">
        <v>5.7608592627559164E-2</v>
      </c>
      <c r="L70" s="137">
        <v>3.9022781992346746E-2</v>
      </c>
    </row>
    <row r="71" spans="1:12">
      <c r="A71" s="18" t="s">
        <v>121</v>
      </c>
      <c r="B71" s="16">
        <v>8.2359397950524826E-2</v>
      </c>
      <c r="C71" s="16">
        <v>9.487530035247542E-2</v>
      </c>
      <c r="D71" s="16">
        <v>8.4219898448783539E-2</v>
      </c>
      <c r="E71" s="16">
        <v>5.2383802599677648E-2</v>
      </c>
      <c r="F71" s="16">
        <v>3.4622524451989878E-2</v>
      </c>
      <c r="G71" s="17">
        <v>2.4560831856546918E-2</v>
      </c>
      <c r="H71" s="17">
        <v>1.898172296335543E-2</v>
      </c>
      <c r="I71" s="17">
        <v>2.4582374902017468E-2</v>
      </c>
      <c r="J71" s="17">
        <v>7.6641548866005485E-3</v>
      </c>
      <c r="K71" s="17">
        <v>4.5502851516845348E-2</v>
      </c>
      <c r="L71" s="17">
        <v>3.6899348525256545E-2</v>
      </c>
    </row>
    <row r="72" spans="1:12" s="91" customFormat="1">
      <c r="A72" s="138" t="s">
        <v>122</v>
      </c>
      <c r="B72" s="136">
        <v>9.9240433264327313E-2</v>
      </c>
      <c r="C72" s="136">
        <v>0.15011464778641329</v>
      </c>
      <c r="D72" s="136">
        <v>9.5678676529494716E-2</v>
      </c>
      <c r="E72" s="136">
        <v>6.9382065845432564E-2</v>
      </c>
      <c r="F72" s="136">
        <v>3.0115096635413272E-2</v>
      </c>
      <c r="G72" s="137">
        <v>2.3440395485640801E-2</v>
      </c>
      <c r="H72" s="137">
        <v>2.2575152799595384E-2</v>
      </c>
      <c r="I72" s="137">
        <v>2.6541748605886192E-2</v>
      </c>
      <c r="J72" s="137">
        <v>8.392779879475858E-3</v>
      </c>
      <c r="K72" s="137">
        <v>5.3923226519961391E-2</v>
      </c>
      <c r="L72" s="137">
        <v>4.2178438797552863E-2</v>
      </c>
    </row>
    <row r="73" spans="1:12">
      <c r="A73" s="18" t="s">
        <v>123</v>
      </c>
      <c r="B73" s="16">
        <v>0.10761519975574779</v>
      </c>
      <c r="C73" s="16">
        <v>0.16836852132300281</v>
      </c>
      <c r="D73" s="16">
        <v>0.12515304761304585</v>
      </c>
      <c r="E73" s="16">
        <v>6.5194183659023242E-2</v>
      </c>
      <c r="F73" s="16">
        <v>2.7597225982154219E-2</v>
      </c>
      <c r="G73" s="17">
        <v>2.1617698358999661E-2</v>
      </c>
      <c r="H73" s="17">
        <v>2.7610172340550038E-2</v>
      </c>
      <c r="I73" s="17">
        <v>3.5464353806451597E-2</v>
      </c>
      <c r="J73" s="17">
        <v>1.3856976902131377E-2</v>
      </c>
      <c r="K73" s="17">
        <v>6.0570677501022213E-2</v>
      </c>
      <c r="L73" s="17">
        <v>5.3493801458333726E-2</v>
      </c>
    </row>
    <row r="74" spans="1:12" s="91" customFormat="1">
      <c r="A74" s="138" t="s">
        <v>124</v>
      </c>
      <c r="B74" s="136">
        <v>7.9636782516250018E-2</v>
      </c>
      <c r="C74" s="136">
        <v>0.13457928449052839</v>
      </c>
      <c r="D74" s="136">
        <v>0.11063152634156467</v>
      </c>
      <c r="E74" s="136">
        <v>6.5639972050365133E-2</v>
      </c>
      <c r="F74" s="136">
        <v>2.6603770467152926E-2</v>
      </c>
      <c r="G74" s="137">
        <v>1.9646411703003932E-2</v>
      </c>
      <c r="H74" s="137">
        <v>2.2824029181208971E-2</v>
      </c>
      <c r="I74" s="137">
        <v>3.042343789024567E-2</v>
      </c>
      <c r="J74" s="137">
        <v>1.0876221555333522E-2</v>
      </c>
      <c r="K74" s="137">
        <v>5.0942764082782047E-2</v>
      </c>
      <c r="L74" s="137">
        <v>4.296902265273099E-2</v>
      </c>
    </row>
    <row r="75" spans="1:12">
      <c r="A75" s="18" t="s">
        <v>125</v>
      </c>
      <c r="B75" s="16">
        <v>7.5225935427544452E-2</v>
      </c>
      <c r="C75" s="16">
        <v>0.12424136183544078</v>
      </c>
      <c r="D75" s="16">
        <v>9.6004252294831477E-2</v>
      </c>
      <c r="E75" s="16">
        <v>3.8166152516258198E-2</v>
      </c>
      <c r="F75" s="16">
        <v>1.6927526177653276E-2</v>
      </c>
      <c r="G75" s="17">
        <v>1.7386157946942666E-2</v>
      </c>
      <c r="H75" s="17">
        <v>2.2567463901157429E-2</v>
      </c>
      <c r="I75" s="17">
        <v>2.9894830685900105E-2</v>
      </c>
      <c r="J75" s="17">
        <v>1.097064180055245E-2</v>
      </c>
      <c r="K75" s="17">
        <v>4.0246347380291633E-2</v>
      </c>
      <c r="L75" s="17">
        <v>3.5064823139377893E-2</v>
      </c>
    </row>
    <row r="76" spans="1:12" s="91" customFormat="1" ht="15.95" thickBot="1">
      <c r="A76" s="138" t="s">
        <v>126</v>
      </c>
      <c r="B76" s="136">
        <v>7.8192614281652389E-2</v>
      </c>
      <c r="C76" s="136">
        <v>0.11455304006264289</v>
      </c>
      <c r="D76" s="136">
        <v>9.3757000664514534E-2</v>
      </c>
      <c r="E76" s="136">
        <v>7.4434650919433826E-2</v>
      </c>
      <c r="F76" s="136">
        <v>3.4155831660263987E-2</v>
      </c>
      <c r="G76" s="137">
        <v>2.3417640481929188E-2</v>
      </c>
      <c r="H76" s="137">
        <v>2.1371225155859444E-2</v>
      </c>
      <c r="I76" s="137">
        <v>2.2296511250498106E-2</v>
      </c>
      <c r="J76" s="137">
        <v>5.6609704457408474E-3</v>
      </c>
      <c r="K76" s="137">
        <v>4.8892133573728992E-2</v>
      </c>
      <c r="L76" s="137">
        <v>3.5756898142174198E-2</v>
      </c>
    </row>
    <row r="77" spans="1:12" ht="15.95" thickBot="1">
      <c r="A77" s="12" t="s">
        <v>128</v>
      </c>
      <c r="B77" s="13">
        <v>6.8559919246704501E-2</v>
      </c>
      <c r="C77" s="13">
        <v>9.5822835560383013E-2</v>
      </c>
      <c r="D77" s="13">
        <v>7.4630679488770335E-2</v>
      </c>
      <c r="E77" s="13">
        <v>4.9832233463890513E-2</v>
      </c>
      <c r="F77" s="13">
        <v>2.8524238796866452E-2</v>
      </c>
      <c r="G77" s="14">
        <v>1.6793171899450079E-2</v>
      </c>
      <c r="H77" s="14">
        <v>1.9719612073121662E-2</v>
      </c>
      <c r="I77" s="14">
        <v>2.2605059635968559E-2</v>
      </c>
      <c r="J77" s="14">
        <v>8.1775677770407323E-3</v>
      </c>
      <c r="K77" s="14">
        <v>4.0180751841825256E-2</v>
      </c>
      <c r="L77" s="14">
        <v>3.3371286728058398E-2</v>
      </c>
    </row>
    <row r="78" spans="1:12" s="91" customFormat="1">
      <c r="A78" s="138" t="s">
        <v>129</v>
      </c>
      <c r="B78" s="136">
        <v>8.0611639097090057E-2</v>
      </c>
      <c r="C78" s="136">
        <v>9.082396035726166E-2</v>
      </c>
      <c r="D78" s="136">
        <v>7.5354686757072131E-2</v>
      </c>
      <c r="E78" s="136">
        <v>4.754013674637117E-2</v>
      </c>
      <c r="F78" s="136">
        <v>3.203508457383937E-2</v>
      </c>
      <c r="G78" s="137">
        <v>1.6537496704900099E-2</v>
      </c>
      <c r="H78" s="137">
        <v>1.7954299479210924E-2</v>
      </c>
      <c r="I78" s="137">
        <v>2.1567898276639956E-2</v>
      </c>
      <c r="J78" s="137">
        <v>7.3216889700223539E-3</v>
      </c>
      <c r="K78" s="137">
        <v>4.1449572418246622E-2</v>
      </c>
      <c r="L78" s="137">
        <v>3.3804521195313852E-2</v>
      </c>
    </row>
    <row r="79" spans="1:12">
      <c r="A79" s="18" t="s">
        <v>130</v>
      </c>
      <c r="B79" s="16">
        <v>5.9725476098474721E-2</v>
      </c>
      <c r="C79" s="16">
        <v>0.10357273954677225</v>
      </c>
      <c r="D79" s="16">
        <v>7.8267845138004249E-2</v>
      </c>
      <c r="E79" s="16">
        <v>6.1743437297017298E-2</v>
      </c>
      <c r="F79" s="16">
        <v>3.5774033359874946E-2</v>
      </c>
      <c r="G79" s="17">
        <v>1.5056505959586044E-2</v>
      </c>
      <c r="H79" s="17">
        <v>2.3065424791412541E-2</v>
      </c>
      <c r="I79" s="17">
        <v>2.3999610479218163E-2</v>
      </c>
      <c r="J79" s="17">
        <v>9.2373148013917029E-3</v>
      </c>
      <c r="K79" s="17">
        <v>4.3310396890593829E-2</v>
      </c>
      <c r="L79" s="17">
        <v>3.5159462553439602E-2</v>
      </c>
    </row>
    <row r="80" spans="1:12" s="91" customFormat="1">
      <c r="A80" s="138" t="s">
        <v>131</v>
      </c>
      <c r="B80" s="136">
        <v>7.2087026413294883E-2</v>
      </c>
      <c r="C80" s="136">
        <v>0.11011540430166741</v>
      </c>
      <c r="D80" s="136">
        <v>7.9574610475526733E-2</v>
      </c>
      <c r="E80" s="136">
        <v>5.6548392473311969E-2</v>
      </c>
      <c r="F80" s="136">
        <v>2.8765241254954891E-2</v>
      </c>
      <c r="G80" s="137">
        <v>1.5652110858782573E-2</v>
      </c>
      <c r="H80" s="137">
        <v>1.6806178927889638E-2</v>
      </c>
      <c r="I80" s="137">
        <v>1.8160948068237426E-2</v>
      </c>
      <c r="J80" s="137">
        <v>7.8681515239497919E-3</v>
      </c>
      <c r="K80" s="137">
        <v>4.1740368047978441E-2</v>
      </c>
      <c r="L80" s="137">
        <v>3.468538027208265E-2</v>
      </c>
    </row>
    <row r="81" spans="1:12" ht="15.95" thickBot="1">
      <c r="A81" s="18" t="s">
        <v>132</v>
      </c>
      <c r="B81" s="16">
        <v>6.0160649895878396E-2</v>
      </c>
      <c r="C81" s="16">
        <v>8.3085204030727083E-2</v>
      </c>
      <c r="D81" s="16">
        <v>6.6998095167348448E-2</v>
      </c>
      <c r="E81" s="16">
        <v>4.0135931906582829E-2</v>
      </c>
      <c r="F81" s="16">
        <v>2.2084362218626283E-2</v>
      </c>
      <c r="G81" s="17">
        <v>1.883185506731342E-2</v>
      </c>
      <c r="H81" s="17">
        <v>2.1190169439346842E-2</v>
      </c>
      <c r="I81" s="17">
        <v>2.638381189216546E-2</v>
      </c>
      <c r="J81" s="17">
        <v>8.4384652805443092E-3</v>
      </c>
      <c r="K81" s="17">
        <v>3.572458260314023E-2</v>
      </c>
      <c r="L81" s="17">
        <v>3.0633981281643324E-2</v>
      </c>
    </row>
    <row r="82" spans="1:12" s="91" customFormat="1" ht="15.95" thickBot="1">
      <c r="A82" s="140" t="s">
        <v>135</v>
      </c>
      <c r="B82" s="141">
        <v>6.4913907208054233E-2</v>
      </c>
      <c r="C82" s="141">
        <v>8.6337157867200406E-2</v>
      </c>
      <c r="D82" s="141">
        <v>6.8359452740941407E-2</v>
      </c>
      <c r="E82" s="141">
        <v>3.6924317402087181E-2</v>
      </c>
      <c r="F82" s="141">
        <v>1.7869075139120161E-2</v>
      </c>
      <c r="G82" s="142">
        <v>1.2481905407217846E-2</v>
      </c>
      <c r="H82" s="142">
        <v>1.7895569866575221E-2</v>
      </c>
      <c r="I82" s="142">
        <v>2.0704670604740433E-2</v>
      </c>
      <c r="J82" s="142">
        <v>1.0766234650069725E-2</v>
      </c>
      <c r="K82" s="142">
        <v>3.3955202197469475E-2</v>
      </c>
      <c r="L82" s="142">
        <v>3.0865817265310645E-2</v>
      </c>
    </row>
    <row r="83" spans="1:12" ht="15.95" thickBot="1">
      <c r="A83" s="18" t="s">
        <v>135</v>
      </c>
      <c r="B83" s="16">
        <v>6.4913907208054233E-2</v>
      </c>
      <c r="C83" s="16">
        <v>8.6337157867200406E-2</v>
      </c>
      <c r="D83" s="16">
        <v>6.8274639524141228E-2</v>
      </c>
      <c r="E83" s="16">
        <v>3.6924317402087181E-2</v>
      </c>
      <c r="F83" s="16">
        <v>1.7869075139120161E-2</v>
      </c>
      <c r="G83" s="17">
        <v>1.2481905407217846E-2</v>
      </c>
      <c r="H83" s="17">
        <v>1.7895569866575221E-2</v>
      </c>
      <c r="I83" s="17">
        <v>2.0704670604740433E-2</v>
      </c>
      <c r="J83" s="17">
        <v>1.0766234650069725E-2</v>
      </c>
      <c r="K83" s="17">
        <v>3.3950349374517144E-2</v>
      </c>
      <c r="L83" s="17">
        <v>3.0861610966964326E-2</v>
      </c>
    </row>
    <row r="84" spans="1:12" s="91" customFormat="1" ht="15.95" thickBot="1">
      <c r="A84" s="140" t="s">
        <v>141</v>
      </c>
      <c r="B84" s="141">
        <v>6.5079375999245598E-2</v>
      </c>
      <c r="C84" s="141">
        <v>7.979463511596141E-2</v>
      </c>
      <c r="D84" s="141">
        <v>6.4511899634330003E-2</v>
      </c>
      <c r="E84" s="141">
        <v>3.6538284652599416E-2</v>
      </c>
      <c r="F84" s="141">
        <v>1.4947572955595425E-2</v>
      </c>
      <c r="G84" s="142">
        <v>1.6648664014961716E-2</v>
      </c>
      <c r="H84" s="142">
        <v>2.2278503890559305E-2</v>
      </c>
      <c r="I84" s="142">
        <v>2.5319887034313537E-2</v>
      </c>
      <c r="J84" s="142">
        <v>1.0754240415819443E-2</v>
      </c>
      <c r="K84" s="142">
        <v>3.5317613388294908E-2</v>
      </c>
      <c r="L84" s="142">
        <v>3.2830537313528134E-2</v>
      </c>
    </row>
    <row r="85" spans="1:12">
      <c r="A85" s="15" t="s">
        <v>142</v>
      </c>
      <c r="B85" s="16">
        <v>4.4766462519093268E-2</v>
      </c>
      <c r="C85" s="16">
        <v>4.3195182253749152E-2</v>
      </c>
      <c r="D85" s="16">
        <v>7.8364051408533517E-2</v>
      </c>
      <c r="E85" s="16">
        <v>1.0722691522935916E-2</v>
      </c>
      <c r="F85" s="16">
        <v>1.4400327540334322E-2</v>
      </c>
      <c r="G85" s="17">
        <v>1.4232925990544723E-2</v>
      </c>
      <c r="H85" s="17">
        <v>2.4290976648124196E-2</v>
      </c>
      <c r="I85" s="17">
        <v>4.1975384646251342E-2</v>
      </c>
      <c r="J85" s="17">
        <v>2.2153886409683902E-2</v>
      </c>
      <c r="K85" s="17">
        <v>3.0678786411926416E-2</v>
      </c>
      <c r="L85" s="17">
        <v>2.996451026154804E-2</v>
      </c>
    </row>
    <row r="86" spans="1:12" s="91" customFormat="1">
      <c r="A86" s="138" t="s">
        <v>143</v>
      </c>
      <c r="B86" s="136">
        <v>5.1828047597828386E-2</v>
      </c>
      <c r="C86" s="136">
        <v>8.7760893555900513E-2</v>
      </c>
      <c r="D86" s="136">
        <v>7.1611144493607809E-2</v>
      </c>
      <c r="E86" s="136">
        <v>4.8963079692975253E-2</v>
      </c>
      <c r="F86" s="136">
        <v>1.4844847505980092E-2</v>
      </c>
      <c r="G86" s="137">
        <v>1.9274106251255155E-2</v>
      </c>
      <c r="H86" s="137">
        <v>3.2726457599956918E-2</v>
      </c>
      <c r="I86" s="137">
        <v>2.9955718166955018E-2</v>
      </c>
      <c r="J86" s="137">
        <v>1.6013877238699389E-2</v>
      </c>
      <c r="K86" s="137">
        <v>3.8285060054165675E-2</v>
      </c>
      <c r="L86" s="137">
        <v>3.6328853710587507E-2</v>
      </c>
    </row>
    <row r="87" spans="1:12">
      <c r="A87" s="18" t="s">
        <v>144</v>
      </c>
      <c r="B87" s="16">
        <v>8.0246640862014412E-2</v>
      </c>
      <c r="C87" s="16">
        <v>4.3546633077608733E-2</v>
      </c>
      <c r="D87" s="16">
        <v>5.2552727809002504E-2</v>
      </c>
      <c r="E87" s="16">
        <v>1.833823226794646E-2</v>
      </c>
      <c r="F87" s="16">
        <v>2.0157208468587099E-2</v>
      </c>
      <c r="G87" s="17">
        <v>3.044992444103934E-2</v>
      </c>
      <c r="H87" s="17">
        <v>3.8727729245736232E-2</v>
      </c>
      <c r="I87" s="17">
        <v>3.1991118029239499E-2</v>
      </c>
      <c r="J87" s="17">
        <v>1.104254954322985E-2</v>
      </c>
      <c r="K87" s="17">
        <v>3.802412550256154E-2</v>
      </c>
      <c r="L87" s="17">
        <v>3.6474182669251592E-2</v>
      </c>
    </row>
    <row r="88" spans="1:12" s="91" customFormat="1">
      <c r="A88" s="138" t="s">
        <v>145</v>
      </c>
      <c r="B88" s="136">
        <v>6.3110542643362896E-2</v>
      </c>
      <c r="C88" s="136">
        <v>8.8593238172314792E-2</v>
      </c>
      <c r="D88" s="136">
        <v>6.7273565170919189E-2</v>
      </c>
      <c r="E88" s="136">
        <v>3.9722367511224932E-2</v>
      </c>
      <c r="F88" s="136">
        <v>1.3754339680942843E-2</v>
      </c>
      <c r="G88" s="137">
        <v>1.2441999509229073E-2</v>
      </c>
      <c r="H88" s="137">
        <v>1.7102830763153082E-2</v>
      </c>
      <c r="I88" s="137">
        <v>2.1143844485262547E-2</v>
      </c>
      <c r="J88" s="137">
        <v>9.1360058805698922E-3</v>
      </c>
      <c r="K88" s="137">
        <v>3.3263506879625052E-2</v>
      </c>
      <c r="L88" s="137">
        <v>3.0494276629571233E-2</v>
      </c>
    </row>
    <row r="89" spans="1:12">
      <c r="A89" s="18" t="s">
        <v>146</v>
      </c>
      <c r="B89" s="16">
        <v>4.9243169960161537E-2</v>
      </c>
      <c r="C89" s="16">
        <v>3.4722803871736409E-2</v>
      </c>
      <c r="D89" s="16">
        <v>3.595239619343546E-2</v>
      </c>
      <c r="E89" s="16">
        <v>2.3792623045837215E-2</v>
      </c>
      <c r="F89" s="16">
        <v>3.0614499640591316E-2</v>
      </c>
      <c r="G89" s="17">
        <v>4.698481900754202E-2</v>
      </c>
      <c r="H89" s="17">
        <v>4.0432643765914961E-2</v>
      </c>
      <c r="I89" s="17">
        <v>5.1754547803306863E-2</v>
      </c>
      <c r="J89" s="17">
        <v>4.1039315359229118E-3</v>
      </c>
      <c r="K89" s="17">
        <v>3.9000751764496237E-2</v>
      </c>
      <c r="L89" s="17">
        <v>3.7321621278979554E-2</v>
      </c>
    </row>
    <row r="90" spans="1:12" s="91" customFormat="1" ht="15.95" thickBot="1">
      <c r="A90" s="138" t="s">
        <v>147</v>
      </c>
      <c r="B90" s="136">
        <v>0.11362988899998394</v>
      </c>
      <c r="C90" s="136">
        <v>0.1052662302136263</v>
      </c>
      <c r="D90" s="136">
        <v>7.2135607219540779E-2</v>
      </c>
      <c r="E90" s="136">
        <v>3.8628471734268269E-2</v>
      </c>
      <c r="F90" s="136">
        <v>1.1555606786683973E-2</v>
      </c>
      <c r="G90" s="137">
        <v>2.0106452215569559E-2</v>
      </c>
      <c r="H90" s="137">
        <v>2.5702233038545279E-2</v>
      </c>
      <c r="I90" s="137">
        <v>3.1830076950994823E-2</v>
      </c>
      <c r="J90" s="137">
        <v>1.7524666648753132E-2</v>
      </c>
      <c r="K90" s="137">
        <v>4.7533966761751284E-2</v>
      </c>
      <c r="L90" s="137">
        <v>4.4276135902266651E-2</v>
      </c>
    </row>
    <row r="91" spans="1:12" ht="15.95" hidden="1" thickBot="1">
      <c r="A91" s="18"/>
      <c r="B91" s="16"/>
      <c r="C91" s="16"/>
      <c r="D91" s="16"/>
      <c r="E91" s="16"/>
      <c r="F91" s="16"/>
      <c r="G91" s="17"/>
      <c r="H91" s="17"/>
      <c r="I91" s="17"/>
      <c r="J91" s="17"/>
      <c r="K91" s="17"/>
      <c r="L91" s="17"/>
    </row>
    <row r="92" spans="1:12" s="91" customFormat="1" ht="12.6" customHeight="1">
      <c r="A92" s="25" t="s">
        <v>151</v>
      </c>
      <c r="B92" s="26">
        <f>'[1]Table O.5'!$D$94</f>
        <v>7.8140703585960952E-2</v>
      </c>
      <c r="C92" s="26">
        <f>'[1]Table O.5'!$E$94</f>
        <v>9.7860754118119633E-2</v>
      </c>
      <c r="D92" s="26">
        <f>'[1]Table O.5'!$F$94</f>
        <v>6.9154258216660588E-2</v>
      </c>
      <c r="E92" s="26">
        <f>'[1]Table O.5'!$G$94</f>
        <v>3.9051484407546438E-2</v>
      </c>
      <c r="F92" s="26">
        <f>'[1]Table O.5'!$H$94</f>
        <v>2.0181646648658028E-2</v>
      </c>
      <c r="G92" s="27">
        <f>'[1]Table O.5'!I94</f>
        <v>1.4847669372651513E-2</v>
      </c>
      <c r="H92" s="27">
        <f>'[1]Table O.5'!J94</f>
        <v>1.8265161275682232E-2</v>
      </c>
      <c r="I92" s="27">
        <f>'[1]Table O.5'!K94</f>
        <v>2.3302940017508555E-2</v>
      </c>
      <c r="J92" s="27">
        <f>'[1]Table O.5'!L94</f>
        <v>9.1287625853329595E-3</v>
      </c>
      <c r="K92" s="27">
        <f>'[1]Table O.5'!M94</f>
        <v>3.8859139311255141E-2</v>
      </c>
      <c r="L92" s="27">
        <f>'[1]Table O.5'!N94</f>
        <v>3.378952742968544E-2</v>
      </c>
    </row>
    <row r="93" spans="1:12" ht="12.6" hidden="1" customHeight="1">
      <c r="A93" s="79"/>
      <c r="B93" s="80"/>
      <c r="C93" s="80"/>
      <c r="D93" s="80"/>
      <c r="E93" s="80"/>
      <c r="F93" s="80"/>
      <c r="G93" s="81"/>
      <c r="H93" s="81"/>
      <c r="I93" s="81"/>
      <c r="J93" s="81"/>
    </row>
    <row r="94" spans="1:12" s="91" customFormat="1" ht="15.6" customHeight="1">
      <c r="A94" s="158" t="s">
        <v>152</v>
      </c>
      <c r="B94" s="158"/>
      <c r="C94" s="158"/>
      <c r="D94" s="158"/>
      <c r="E94" s="158"/>
      <c r="F94" s="158"/>
      <c r="G94" s="158"/>
      <c r="H94" s="158"/>
      <c r="I94" s="158"/>
      <c r="J94" s="158"/>
    </row>
    <row r="96" spans="1:12" s="91" customFormat="1" hidden="1"/>
    <row r="97" s="3" customFormat="1" hidden="1"/>
    <row r="98" s="91" customFormat="1" hidden="1"/>
    <row r="99" s="3" customFormat="1" hidden="1"/>
    <row r="100" s="91" customFormat="1" hidden="1"/>
    <row r="101" s="3" customFormat="1" hidden="1"/>
    <row r="102" s="91" customFormat="1" hidden="1"/>
    <row r="103" s="3" customFormat="1" hidden="1"/>
    <row r="104" s="91" customFormat="1" hidden="1"/>
    <row r="105" s="3" customFormat="1" hidden="1"/>
    <row r="106" s="91" customFormat="1" hidden="1"/>
    <row r="107" s="3" customFormat="1" hidden="1"/>
    <row r="108" s="91" customFormat="1" hidden="1"/>
    <row r="109" s="3" customFormat="1" hidden="1"/>
    <row r="110" s="91" customFormat="1" hidden="1"/>
    <row r="111" s="3" customFormat="1" hidden="1"/>
    <row r="112" s="91" customFormat="1" hidden="1"/>
    <row r="113" s="3" customFormat="1" hidden="1"/>
    <row r="114" s="91" customFormat="1" hidden="1"/>
    <row r="115" s="3" customFormat="1" hidden="1"/>
    <row r="116" s="91" customFormat="1" hidden="1"/>
    <row r="117" s="3" customFormat="1" hidden="1"/>
    <row r="118" s="91" customFormat="1" hidden="1"/>
    <row r="119" s="3" customFormat="1" hidden="1"/>
    <row r="120" s="91" customFormat="1" hidden="1"/>
    <row r="121" s="3" customFormat="1" hidden="1"/>
    <row r="122" s="91" customFormat="1" hidden="1"/>
    <row r="123" s="3" customFormat="1" hidden="1"/>
    <row r="124" s="91" customFormat="1" hidden="1"/>
    <row r="125" s="3" customFormat="1" hidden="1"/>
    <row r="126" s="91" customFormat="1" hidden="1"/>
    <row r="127" s="3" customFormat="1" hidden="1"/>
    <row r="128" s="91" customFormat="1" hidden="1"/>
    <row r="129" s="3" customFormat="1" hidden="1"/>
    <row r="130" s="91" customFormat="1" hidden="1"/>
    <row r="131" s="3" customFormat="1" hidden="1"/>
    <row r="132" s="91" customFormat="1" hidden="1"/>
    <row r="133" s="3" customFormat="1" hidden="1"/>
    <row r="134" s="91" customFormat="1" hidden="1"/>
    <row r="135" s="3" customFormat="1" hidden="1"/>
    <row r="136" s="91" customFormat="1" hidden="1"/>
    <row r="137" s="3" customFormat="1" hidden="1"/>
    <row r="138" s="91" customFormat="1" hidden="1"/>
    <row r="139" s="3" customFormat="1" hidden="1"/>
    <row r="140" s="91" customFormat="1" hidden="1"/>
    <row r="141" s="3" customFormat="1" hidden="1"/>
    <row r="142" s="91" customFormat="1" hidden="1"/>
    <row r="143" s="3" customFormat="1" hidden="1"/>
    <row r="144" s="91" customFormat="1" hidden="1"/>
    <row r="145" s="3" customFormat="1" hidden="1"/>
    <row r="146" s="91" customFormat="1" hidden="1"/>
    <row r="147" s="3" customFormat="1" hidden="1"/>
    <row r="148" s="91" customFormat="1" hidden="1"/>
    <row r="149" s="3" customFormat="1" hidden="1"/>
    <row r="150" s="91" customFormat="1" hidden="1"/>
    <row r="151" s="3" customFormat="1" hidden="1"/>
    <row r="152" s="91" customFormat="1" hidden="1"/>
    <row r="153" s="3" customFormat="1" hidden="1"/>
    <row r="154" s="91" customFormat="1" hidden="1"/>
    <row r="155" s="3" customFormat="1" hidden="1"/>
    <row r="156" s="91" customFormat="1" hidden="1"/>
    <row r="157" s="3" customFormat="1" hidden="1"/>
    <row r="158" s="91" customFormat="1" hidden="1"/>
    <row r="159" s="3" customFormat="1" hidden="1"/>
    <row r="160" s="91" customFormat="1" hidden="1"/>
    <row r="161" s="3" customFormat="1" hidden="1"/>
    <row r="162" s="91" customFormat="1" hidden="1"/>
    <row r="163" s="3" customFormat="1" hidden="1"/>
    <row r="164" s="91" customFormat="1" hidden="1"/>
    <row r="165" s="3" customFormat="1" hidden="1"/>
    <row r="166" s="91" customFormat="1" hidden="1"/>
    <row r="167" s="3" customFormat="1" hidden="1"/>
    <row r="168" s="91" customFormat="1" hidden="1"/>
    <row r="169" s="3" customFormat="1" hidden="1"/>
    <row r="170" s="91" customFormat="1" hidden="1"/>
    <row r="171" s="3" customFormat="1" hidden="1"/>
    <row r="172" s="91" customFormat="1" hidden="1"/>
    <row r="173" s="3" customFormat="1" hidden="1"/>
    <row r="174" s="91" customFormat="1" hidden="1"/>
    <row r="175" s="3" customFormat="1" hidden="1"/>
    <row r="176" s="91" customFormat="1" hidden="1"/>
    <row r="177" s="3" customFormat="1" hidden="1"/>
    <row r="178" s="91" customFormat="1" hidden="1"/>
    <row r="179" s="3" customFormat="1" hidden="1"/>
    <row r="180" s="91" customFormat="1" hidden="1"/>
    <row r="181" s="3" customFormat="1" hidden="1"/>
    <row r="182" s="91" customFormat="1" hidden="1"/>
    <row r="183" s="3" customFormat="1" hidden="1"/>
    <row r="184" s="91" customFormat="1" hidden="1"/>
    <row r="185" s="3" customFormat="1" hidden="1"/>
    <row r="186" s="91" customFormat="1" hidden="1"/>
    <row r="187" s="3" customFormat="1" hidden="1"/>
    <row r="188" s="91" customFormat="1" hidden="1"/>
    <row r="189" s="3" customFormat="1" hidden="1"/>
    <row r="190" s="91" customFormat="1" hidden="1"/>
    <row r="191" s="3" customFormat="1" hidden="1"/>
    <row r="192" s="91" customFormat="1" hidden="1"/>
    <row r="193" s="3" customFormat="1" hidden="1"/>
    <row r="194" s="91" customFormat="1" hidden="1"/>
    <row r="195" s="3" customFormat="1" hidden="1"/>
    <row r="196" s="91" customFormat="1" hidden="1"/>
    <row r="197" s="3" customFormat="1" hidden="1"/>
    <row r="198" s="91" customFormat="1" hidden="1"/>
    <row r="199" s="3" customFormat="1" hidden="1"/>
    <row r="200" s="91" customFormat="1" hidden="1"/>
    <row r="201" s="3" customFormat="1" hidden="1"/>
    <row r="202" s="91" customFormat="1" hidden="1"/>
    <row r="203" s="3" customFormat="1" hidden="1"/>
    <row r="204" s="91" customFormat="1" hidden="1"/>
    <row r="205" s="3" customFormat="1" hidden="1"/>
    <row r="206" s="91" customFormat="1" hidden="1"/>
    <row r="207" s="3" customFormat="1" hidden="1"/>
    <row r="208" s="91" customFormat="1" hidden="1"/>
    <row r="209" s="3" customFormat="1" hidden="1"/>
    <row r="210" s="91" customFormat="1" hidden="1"/>
    <row r="211" s="3" customFormat="1" hidden="1"/>
    <row r="212" s="91" customFormat="1" hidden="1"/>
    <row r="213" s="3" customFormat="1" hidden="1"/>
    <row r="214" s="91" customFormat="1" hidden="1"/>
    <row r="215" s="3" customFormat="1" hidden="1"/>
    <row r="216" s="91" customFormat="1" hidden="1"/>
    <row r="217" s="3" customFormat="1" hidden="1"/>
    <row r="218" s="91" customFormat="1" hidden="1"/>
    <row r="219" s="3" customFormat="1" hidden="1"/>
    <row r="220" s="91" customFormat="1" hidden="1"/>
    <row r="221" s="3" customFormat="1" hidden="1"/>
    <row r="222" s="91" customFormat="1" hidden="1"/>
    <row r="223" s="3" customFormat="1" hidden="1"/>
    <row r="224" s="91" customFormat="1" hidden="1"/>
    <row r="225" s="3" customFormat="1" hidden="1"/>
    <row r="226" s="91" customFormat="1" hidden="1"/>
    <row r="227" s="3" customFormat="1" hidden="1"/>
    <row r="228" s="91" customFormat="1" hidden="1"/>
    <row r="229" s="3" customFormat="1" hidden="1"/>
    <row r="230" s="91" customFormat="1" hidden="1"/>
    <row r="231" s="3" customFormat="1" hidden="1"/>
    <row r="232" s="91" customFormat="1" hidden="1"/>
    <row r="233" s="3" customFormat="1" hidden="1"/>
    <row r="234" s="91" customFormat="1" hidden="1"/>
    <row r="235" s="3" customFormat="1" hidden="1"/>
    <row r="236" s="91" customFormat="1" hidden="1"/>
    <row r="237" s="3" customFormat="1" hidden="1"/>
    <row r="238" s="91" customFormat="1" hidden="1"/>
    <row r="239" s="3" customFormat="1" hidden="1"/>
    <row r="240" s="91" customFormat="1" hidden="1"/>
    <row r="241" s="3" customFormat="1" hidden="1"/>
    <row r="242" s="91" customFormat="1" hidden="1"/>
    <row r="243" s="3" customFormat="1" hidden="1"/>
    <row r="244" s="91" customFormat="1" hidden="1"/>
    <row r="245" s="3" customFormat="1" hidden="1"/>
    <row r="246" s="91" customFormat="1" hidden="1"/>
    <row r="247" s="3" customFormat="1" hidden="1"/>
    <row r="248" s="91" customFormat="1" hidden="1"/>
    <row r="249" s="3" customFormat="1" hidden="1"/>
    <row r="250" s="91" customFormat="1" hidden="1"/>
    <row r="251" s="3" customFormat="1" hidden="1"/>
    <row r="252" s="91" customFormat="1" hidden="1"/>
    <row r="253" s="3" customFormat="1" hidden="1"/>
    <row r="254" s="91" customFormat="1" hidden="1"/>
    <row r="255" s="3" customFormat="1" hidden="1"/>
    <row r="256" s="91" customFormat="1" hidden="1"/>
    <row r="257" s="3" customFormat="1" hidden="1"/>
    <row r="258" s="91" customFormat="1" hidden="1"/>
    <row r="259" s="3" customFormat="1" hidden="1"/>
    <row r="260" s="91" customFormat="1" hidden="1"/>
    <row r="261" s="3" customFormat="1" hidden="1"/>
    <row r="262" s="91" customFormat="1" hidden="1"/>
    <row r="263" s="3" customFormat="1" hidden="1"/>
    <row r="264" s="91" customFormat="1" hidden="1"/>
    <row r="265" s="3" customFormat="1" hidden="1"/>
    <row r="266" s="91" customFormat="1" hidden="1"/>
    <row r="267" s="3" customFormat="1" hidden="1"/>
    <row r="268" s="91" customFormat="1" hidden="1"/>
    <row r="269" s="3" customFormat="1" hidden="1"/>
    <row r="270" s="91" customFormat="1" hidden="1"/>
    <row r="271" s="3" customFormat="1" hidden="1"/>
    <row r="272" s="91" customFormat="1" hidden="1"/>
    <row r="273" s="3" customFormat="1" hidden="1"/>
    <row r="274" s="91" customFormat="1" hidden="1"/>
    <row r="275" s="3" customFormat="1" hidden="1"/>
    <row r="276" s="91" customFormat="1" hidden="1"/>
    <row r="277" s="3" customFormat="1" hidden="1"/>
    <row r="278" s="91" customFormat="1" hidden="1"/>
    <row r="279" s="3" customFormat="1" hidden="1"/>
    <row r="280" s="91" customFormat="1" hidden="1"/>
    <row r="281" s="3" customFormat="1" hidden="1"/>
    <row r="282" s="91" customFormat="1" hidden="1"/>
    <row r="283" s="3" customFormat="1" hidden="1"/>
    <row r="284" s="91" customFormat="1" hidden="1"/>
    <row r="285" s="3" customFormat="1" hidden="1"/>
    <row r="286" s="91" customFormat="1" hidden="1"/>
    <row r="287" s="3" customFormat="1" hidden="1"/>
    <row r="288" s="91" customFormat="1" hidden="1"/>
    <row r="289" s="3" customFormat="1" hidden="1"/>
    <row r="290" s="91" customFormat="1" hidden="1"/>
    <row r="291" s="3" customFormat="1" hidden="1"/>
    <row r="292" s="91" customFormat="1" hidden="1"/>
    <row r="293" s="3" customFormat="1" hidden="1"/>
    <row r="294" s="91" customFormat="1" hidden="1"/>
    <row r="295" s="3" customFormat="1" hidden="1"/>
    <row r="296" s="91" customFormat="1" hidden="1"/>
    <row r="297" s="3" customFormat="1" hidden="1"/>
    <row r="298" s="91" customFormat="1" hidden="1"/>
    <row r="299" s="3" customFormat="1" hidden="1"/>
    <row r="300" s="91" customFormat="1" hidden="1"/>
    <row r="301" s="3" customFormat="1" hidden="1"/>
    <row r="302" s="91" customFormat="1" hidden="1"/>
    <row r="303" s="3" customFormat="1" hidden="1"/>
    <row r="304" s="91" customFormat="1" hidden="1"/>
    <row r="305" s="3" customFormat="1" hidden="1"/>
    <row r="306" s="91" customFormat="1" hidden="1"/>
    <row r="307" s="3" customFormat="1" hidden="1"/>
    <row r="308" s="91" customFormat="1" hidden="1"/>
    <row r="309" s="3" customFormat="1" hidden="1"/>
    <row r="310" s="91" customFormat="1" hidden="1"/>
    <row r="311" s="3" customFormat="1" hidden="1"/>
    <row r="312" s="91" customFormat="1" hidden="1"/>
    <row r="313" s="3" customFormat="1" hidden="1"/>
    <row r="314" s="91" customFormat="1" hidden="1"/>
    <row r="315" s="3" customFormat="1" hidden="1"/>
    <row r="316" s="91" customFormat="1" hidden="1"/>
    <row r="317" s="3" customFormat="1" hidden="1"/>
    <row r="318" s="91" customFormat="1" hidden="1"/>
    <row r="319" s="3" customFormat="1" hidden="1"/>
    <row r="320" s="91" customFormat="1" hidden="1"/>
    <row r="321" s="3" customFormat="1" hidden="1"/>
    <row r="322" s="91" customFormat="1" hidden="1"/>
    <row r="323" s="3" customFormat="1" hidden="1"/>
    <row r="324" s="91" customFormat="1" hidden="1"/>
    <row r="325" s="3" customFormat="1" hidden="1"/>
    <row r="326" s="91" customFormat="1" hidden="1"/>
    <row r="327" s="3" customFormat="1" hidden="1"/>
    <row r="328" s="91" customFormat="1" hidden="1"/>
    <row r="329" s="3" customFormat="1" hidden="1"/>
    <row r="330" s="91" customFormat="1" hidden="1"/>
    <row r="331" s="3" customFormat="1" hidden="1"/>
    <row r="332" s="91" customFormat="1" hidden="1"/>
    <row r="333" s="3" customFormat="1" hidden="1"/>
    <row r="334" s="91" customFormat="1" hidden="1"/>
    <row r="335" s="3" customFormat="1" hidden="1"/>
    <row r="336" s="91" customFormat="1" hidden="1"/>
    <row r="337" s="3" customFormat="1" hidden="1"/>
    <row r="338" s="91" customFormat="1" hidden="1"/>
    <row r="339" s="3" customFormat="1" hidden="1"/>
    <row r="340" s="91" customFormat="1" hidden="1"/>
    <row r="341" s="3" customFormat="1" hidden="1"/>
    <row r="342" s="91" customFormat="1" hidden="1"/>
    <row r="343" s="3" customFormat="1" hidden="1"/>
    <row r="344" s="91" customFormat="1" hidden="1"/>
    <row r="345" s="3" customFormat="1" hidden="1"/>
    <row r="346" s="91" customFormat="1" hidden="1"/>
    <row r="347" s="3" customFormat="1" hidden="1"/>
    <row r="348" s="91" customFormat="1" hidden="1"/>
    <row r="349" s="3" customFormat="1" hidden="1"/>
    <row r="350" s="91" customFormat="1" hidden="1"/>
    <row r="351" s="3" customFormat="1" hidden="1"/>
    <row r="352" s="91" customFormat="1" hidden="1"/>
    <row r="353" s="3" customFormat="1" hidden="1"/>
    <row r="354" s="91" customFormat="1" hidden="1"/>
    <row r="355" s="3" customFormat="1" hidden="1"/>
    <row r="356" s="91" customFormat="1" hidden="1"/>
    <row r="357" s="3" customFormat="1" hidden="1"/>
    <row r="358" s="91" customFormat="1" hidden="1"/>
    <row r="359" s="3" customFormat="1" hidden="1"/>
    <row r="360" s="91" customFormat="1" hidden="1"/>
    <row r="361" s="3" customFormat="1" hidden="1"/>
    <row r="362" s="91" customFormat="1" hidden="1"/>
    <row r="363" s="3" customFormat="1" hidden="1"/>
    <row r="364" s="91" customFormat="1" hidden="1"/>
    <row r="365" s="3" customFormat="1" hidden="1"/>
    <row r="366" s="91" customFormat="1" hidden="1"/>
    <row r="367" s="3" customFormat="1" hidden="1"/>
    <row r="368" s="91" customFormat="1" hidden="1"/>
    <row r="369" s="3" customFormat="1" hidden="1"/>
    <row r="370" s="91" customFormat="1" hidden="1"/>
    <row r="371" s="3" customFormat="1" hidden="1"/>
    <row r="372" s="91" customFormat="1" hidden="1"/>
    <row r="373" s="3" customFormat="1" hidden="1"/>
    <row r="374" s="91" customFormat="1" hidden="1"/>
    <row r="375" s="3" customFormat="1" hidden="1"/>
    <row r="376" s="91" customFormat="1" hidden="1"/>
    <row r="377" s="3" customFormat="1" hidden="1"/>
    <row r="378" s="91" customFormat="1" hidden="1"/>
    <row r="379" s="3" customFormat="1" hidden="1"/>
    <row r="380" s="91" customFormat="1" hidden="1"/>
    <row r="381" s="3" customFormat="1" hidden="1"/>
    <row r="382" s="91" customFormat="1" hidden="1"/>
    <row r="383" s="3" customFormat="1" hidden="1"/>
    <row r="384" s="91" customFormat="1" hidden="1"/>
    <row r="385" s="3" customFormat="1" hidden="1"/>
    <row r="386" s="91" customFormat="1" hidden="1"/>
    <row r="387" s="3" customFormat="1" hidden="1"/>
    <row r="388" s="91" customFormat="1" hidden="1"/>
    <row r="389" s="3" customFormat="1" hidden="1"/>
    <row r="390" s="91" customFormat="1" hidden="1"/>
    <row r="391" s="3" customFormat="1" hidden="1"/>
    <row r="392" s="91" customFormat="1" hidden="1"/>
    <row r="393" s="3" customFormat="1" hidden="1"/>
    <row r="394" s="91" customFormat="1" hidden="1"/>
    <row r="395" s="3" customFormat="1" hidden="1"/>
    <row r="396" s="91" customFormat="1" hidden="1"/>
    <row r="397" s="3" customFormat="1" hidden="1"/>
    <row r="398" s="91" customFormat="1" hidden="1"/>
    <row r="399" s="3" customFormat="1" hidden="1"/>
    <row r="400" s="3" customFormat="1" hidden="1"/>
    <row r="401" s="3" customFormat="1" hidden="1"/>
    <row r="402" s="3" customFormat="1" hidden="1"/>
    <row r="403" s="3" customFormat="1" hidden="1"/>
    <row r="404" s="3" customFormat="1" hidden="1"/>
  </sheetData>
  <mergeCells count="2">
    <mergeCell ref="A94:J94"/>
    <mergeCell ref="A1:L1"/>
  </mergeCells>
  <hyperlinks>
    <hyperlink ref="A94" location="TableOfContents!A1" display="Back to Table of Contents" xr:uid="{A4E575D7-5E4E-4A16-8634-CC4AF3A4D6FB}"/>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T398"/>
  <sheetViews>
    <sheetView zoomScaleNormal="100" workbookViewId="0">
      <selection sqref="A1:L1"/>
    </sheetView>
  </sheetViews>
  <sheetFormatPr defaultColWidth="0" defaultRowHeight="15.6" zeroHeight="1"/>
  <cols>
    <col min="1" max="1" width="38.5703125" style="3" bestFit="1" customWidth="1"/>
    <col min="2" max="2" width="12.5703125" style="3" customWidth="1"/>
    <col min="3" max="3" width="13.140625" style="3" customWidth="1"/>
    <col min="4" max="10" width="14" style="3" customWidth="1"/>
    <col min="11" max="11" width="13.5703125" style="3" customWidth="1"/>
    <col min="12" max="12" width="9.140625" style="3" customWidth="1"/>
    <col min="13" max="16384" width="9.140625" style="3" hidden="1"/>
  </cols>
  <sheetData>
    <row r="1" spans="1:12" ht="21.6" customHeight="1">
      <c r="A1" s="156" t="str">
        <f>T_h006</f>
        <v>Table O.6 Participation rates for female participants by service district and age group as at 31 December 2025</v>
      </c>
      <c r="B1" s="156"/>
      <c r="C1" s="156"/>
      <c r="D1" s="156"/>
      <c r="E1" s="156"/>
      <c r="F1" s="156"/>
      <c r="G1" s="156"/>
      <c r="H1" s="156"/>
      <c r="I1" s="156"/>
      <c r="J1" s="156"/>
      <c r="K1" s="156"/>
      <c r="L1" s="156"/>
    </row>
    <row r="2" spans="1:12" s="85" customFormat="1" ht="31.5" thickBot="1">
      <c r="A2" s="145" t="s">
        <v>170</v>
      </c>
      <c r="B2" s="133" t="s">
        <v>160</v>
      </c>
      <c r="C2" s="133" t="s">
        <v>161</v>
      </c>
      <c r="D2" s="133" t="s">
        <v>162</v>
      </c>
      <c r="E2" s="133" t="s">
        <v>163</v>
      </c>
      <c r="F2" s="133" t="s">
        <v>164</v>
      </c>
      <c r="G2" s="133" t="s">
        <v>165</v>
      </c>
      <c r="H2" s="133" t="s">
        <v>166</v>
      </c>
      <c r="I2" s="133" t="s">
        <v>167</v>
      </c>
      <c r="J2" s="133" t="s">
        <v>168</v>
      </c>
      <c r="K2" s="133" t="s">
        <v>169</v>
      </c>
      <c r="L2" s="133" t="s">
        <v>151</v>
      </c>
    </row>
    <row r="3" spans="1:12" ht="15.95" thickBot="1">
      <c r="A3" s="12" t="s">
        <v>39</v>
      </c>
      <c r="B3" s="13">
        <v>3.5567808597011696E-2</v>
      </c>
      <c r="C3" s="13">
        <v>4.3540433429817595E-2</v>
      </c>
      <c r="D3" s="13">
        <v>3.6213073428825904E-2</v>
      </c>
      <c r="E3" s="13">
        <v>2.1363758043577097E-2</v>
      </c>
      <c r="F3" s="13">
        <v>1.34473483027768E-2</v>
      </c>
      <c r="G3" s="14">
        <v>1.1176657312351686E-2</v>
      </c>
      <c r="H3" s="14">
        <v>1.5054120164274461E-2</v>
      </c>
      <c r="I3" s="152">
        <v>1.9614786948577767E-2</v>
      </c>
      <c r="J3" s="14">
        <v>7.5752927590240268E-3</v>
      </c>
      <c r="K3" s="14">
        <v>2.1651046548002498E-2</v>
      </c>
      <c r="L3" s="14">
        <v>1.8899873872911543E-2</v>
      </c>
    </row>
    <row r="4" spans="1:12" s="91" customFormat="1">
      <c r="A4" s="135" t="s">
        <v>40</v>
      </c>
      <c r="B4" s="136">
        <v>4.732033568305076E-2</v>
      </c>
      <c r="C4" s="136">
        <v>5.8283819449706106E-2</v>
      </c>
      <c r="D4" s="136">
        <v>5.1745006258815694E-2</v>
      </c>
      <c r="E4" s="136">
        <v>3.327072570981808E-2</v>
      </c>
      <c r="F4" s="136">
        <v>2.3014074597851958E-2</v>
      </c>
      <c r="G4" s="137">
        <v>1.8810227846295536E-2</v>
      </c>
      <c r="H4" s="137">
        <v>2.0718438255928534E-2</v>
      </c>
      <c r="I4" s="137">
        <v>2.4454028901034368E-2</v>
      </c>
      <c r="J4" s="137">
        <v>9.7093633946187807E-3</v>
      </c>
      <c r="K4" s="137">
        <v>3.1461179495155076E-2</v>
      </c>
      <c r="L4" s="137">
        <v>2.6417189494937252E-2</v>
      </c>
    </row>
    <row r="5" spans="1:12">
      <c r="A5" s="18" t="s">
        <v>41</v>
      </c>
      <c r="B5" s="16">
        <v>4.3879283949747674E-2</v>
      </c>
      <c r="C5" s="16">
        <v>7.0320518950296479E-2</v>
      </c>
      <c r="D5" s="16">
        <v>5.907315488843045E-2</v>
      </c>
      <c r="E5" s="16">
        <v>4.1140783256221357E-2</v>
      </c>
      <c r="F5" s="16">
        <v>2.59367399087677E-2</v>
      </c>
      <c r="G5" s="17">
        <v>1.6566663157481541E-2</v>
      </c>
      <c r="H5" s="17">
        <v>1.9690972489512175E-2</v>
      </c>
      <c r="I5" s="17">
        <v>2.4164549112549928E-2</v>
      </c>
      <c r="J5" s="17">
        <v>8.20385174391473E-3</v>
      </c>
      <c r="K5" s="17">
        <v>3.2851801660712054E-2</v>
      </c>
      <c r="L5" s="17">
        <v>2.6698743382848084E-2</v>
      </c>
    </row>
    <row r="6" spans="1:12" s="91" customFormat="1">
      <c r="A6" s="138" t="s">
        <v>42</v>
      </c>
      <c r="B6" s="136">
        <v>3.4081098147816451E-2</v>
      </c>
      <c r="C6" s="136">
        <v>5.8499397401975371E-2</v>
      </c>
      <c r="D6" s="136">
        <v>4.4859446896278986E-2</v>
      </c>
      <c r="E6" s="136">
        <v>2.7427099184433167E-2</v>
      </c>
      <c r="F6" s="136">
        <v>2.2410031624841738E-2</v>
      </c>
      <c r="G6" s="137">
        <v>1.6747495060579102E-2</v>
      </c>
      <c r="H6" s="137">
        <v>2.4944292839568435E-2</v>
      </c>
      <c r="I6" s="137">
        <v>2.2519132956313529E-2</v>
      </c>
      <c r="J6" s="137">
        <v>7.3327241095487647E-3</v>
      </c>
      <c r="K6" s="137">
        <v>2.8743497405509147E-2</v>
      </c>
      <c r="L6" s="137">
        <v>2.3483842329227605E-2</v>
      </c>
    </row>
    <row r="7" spans="1:12">
      <c r="A7" s="18" t="s">
        <v>45</v>
      </c>
      <c r="B7" s="16">
        <v>3.112938307645375E-2</v>
      </c>
      <c r="C7" s="16">
        <v>4.9568457268193172E-2</v>
      </c>
      <c r="D7" s="16">
        <v>4.5374596968537011E-2</v>
      </c>
      <c r="E7" s="16">
        <v>2.5581815411304543E-2</v>
      </c>
      <c r="F7" s="16">
        <v>2.2421777794547838E-2</v>
      </c>
      <c r="G7" s="17">
        <v>1.7455809829105488E-2</v>
      </c>
      <c r="H7" s="17">
        <v>2.0031826071130975E-2</v>
      </c>
      <c r="I7" s="17">
        <v>2.3385524940611632E-2</v>
      </c>
      <c r="J7" s="17">
        <v>8.2519893833664718E-3</v>
      </c>
      <c r="K7" s="17">
        <v>2.6599619632356387E-2</v>
      </c>
      <c r="L7" s="17">
        <v>2.2251608380622272E-2</v>
      </c>
    </row>
    <row r="8" spans="1:12" s="91" customFormat="1">
      <c r="A8" s="138" t="s">
        <v>46</v>
      </c>
      <c r="B8" s="136">
        <v>6.2530974268909689E-2</v>
      </c>
      <c r="C8" s="136">
        <v>7.6718904788798212E-2</v>
      </c>
      <c r="D8" s="136">
        <v>6.2717262036118701E-2</v>
      </c>
      <c r="E8" s="136">
        <v>4.1489995437151719E-2</v>
      </c>
      <c r="F8" s="136">
        <v>2.7207349953562911E-2</v>
      </c>
      <c r="G8" s="137">
        <v>1.8645124526889087E-2</v>
      </c>
      <c r="H8" s="137">
        <v>2.0075363606404287E-2</v>
      </c>
      <c r="I8" s="137">
        <v>2.3060385097493797E-2</v>
      </c>
      <c r="J8" s="137">
        <v>7.3264658562636718E-3</v>
      </c>
      <c r="K8" s="137">
        <v>3.6625042624483933E-2</v>
      </c>
      <c r="L8" s="137">
        <v>2.8187633959776932E-2</v>
      </c>
    </row>
    <row r="9" spans="1:12">
      <c r="A9" s="18" t="s">
        <v>47</v>
      </c>
      <c r="B9" s="16">
        <v>4.3744723114594486E-2</v>
      </c>
      <c r="C9" s="16">
        <v>4.8663218876018398E-2</v>
      </c>
      <c r="D9" s="16">
        <v>3.8140701598432039E-2</v>
      </c>
      <c r="E9" s="16">
        <v>3.1560491682003013E-2</v>
      </c>
      <c r="F9" s="16">
        <v>2.1248209752199796E-2</v>
      </c>
      <c r="G9" s="17">
        <v>1.6101085499540615E-2</v>
      </c>
      <c r="H9" s="17">
        <v>1.9190424495640894E-2</v>
      </c>
      <c r="I9" s="17">
        <v>2.3733941094559303E-2</v>
      </c>
      <c r="J9" s="17">
        <v>6.8209782359556353E-3</v>
      </c>
      <c r="K9" s="17">
        <v>2.8496314991475365E-2</v>
      </c>
      <c r="L9" s="17">
        <v>2.339427930555274E-2</v>
      </c>
    </row>
    <row r="10" spans="1:12" s="91" customFormat="1">
      <c r="A10" s="138" t="s">
        <v>48</v>
      </c>
      <c r="B10" s="136">
        <v>4.2438413980863468E-2</v>
      </c>
      <c r="C10" s="136">
        <v>5.8426697774388747E-2</v>
      </c>
      <c r="D10" s="136">
        <v>4.7126930575718984E-2</v>
      </c>
      <c r="E10" s="136">
        <v>2.8776417137375838E-2</v>
      </c>
      <c r="F10" s="136">
        <v>1.7180561975641478E-2</v>
      </c>
      <c r="G10" s="137">
        <v>1.3553359380369686E-2</v>
      </c>
      <c r="H10" s="137">
        <v>1.7593982351405264E-2</v>
      </c>
      <c r="I10" s="137">
        <v>1.9141734284625633E-2</v>
      </c>
      <c r="J10" s="137">
        <v>8.6562386501020522E-3</v>
      </c>
      <c r="K10" s="137">
        <v>2.7051335758899609E-2</v>
      </c>
      <c r="L10" s="137">
        <v>2.3627663245037248E-2</v>
      </c>
    </row>
    <row r="11" spans="1:12">
      <c r="A11" s="18" t="s">
        <v>49</v>
      </c>
      <c r="B11" s="16">
        <v>2.0972254070925466E-2</v>
      </c>
      <c r="C11" s="16">
        <v>2.2698464425066154E-2</v>
      </c>
      <c r="D11" s="16">
        <v>2.266423244367476E-2</v>
      </c>
      <c r="E11" s="16">
        <v>1.3778855912967255E-2</v>
      </c>
      <c r="F11" s="16">
        <v>8.4361222361845293E-3</v>
      </c>
      <c r="G11" s="17">
        <v>5.8567651755515281E-3</v>
      </c>
      <c r="H11" s="17">
        <v>8.672584780047005E-3</v>
      </c>
      <c r="I11" s="17">
        <v>1.3397464348959935E-2</v>
      </c>
      <c r="J11" s="17">
        <v>5.5668779499531513E-3</v>
      </c>
      <c r="K11" s="17">
        <v>1.2659466495207057E-2</v>
      </c>
      <c r="L11" s="17">
        <v>1.1270293861877466E-2</v>
      </c>
    </row>
    <row r="12" spans="1:12" s="91" customFormat="1">
      <c r="A12" s="138" t="s">
        <v>50</v>
      </c>
      <c r="B12" s="136">
        <v>4.7235429881842907E-2</v>
      </c>
      <c r="C12" s="151">
        <v>5.8412562856244007E-2</v>
      </c>
      <c r="D12" s="136">
        <v>5.561352198774891E-2</v>
      </c>
      <c r="E12" s="136">
        <v>4.7611178455472185E-2</v>
      </c>
      <c r="F12" s="136">
        <v>2.6878101056097153E-2</v>
      </c>
      <c r="G12" s="137">
        <v>1.7145322604116057E-2</v>
      </c>
      <c r="H12" s="137">
        <v>1.8883464260686225E-2</v>
      </c>
      <c r="I12" s="137">
        <v>2.1324976538843972E-2</v>
      </c>
      <c r="J12" s="137">
        <v>7.713212933306823E-3</v>
      </c>
      <c r="K12" s="137">
        <v>3.1552346606001612E-2</v>
      </c>
      <c r="L12" s="137">
        <v>2.5075470258988507E-2</v>
      </c>
    </row>
    <row r="13" spans="1:12">
      <c r="A13" s="18" t="s">
        <v>51</v>
      </c>
      <c r="B13" s="16">
        <v>2.5991332305939436E-2</v>
      </c>
      <c r="C13" s="16">
        <v>3.2625571859664824E-2</v>
      </c>
      <c r="D13" s="16">
        <v>2.4324329696007178E-2</v>
      </c>
      <c r="E13" s="16">
        <v>1.2742093972671883E-2</v>
      </c>
      <c r="F13" s="16">
        <v>6.65070304725837E-3</v>
      </c>
      <c r="G13" s="17">
        <v>7.2747813402363349E-3</v>
      </c>
      <c r="H13" s="17">
        <v>1.0894142958230902E-2</v>
      </c>
      <c r="I13" s="17">
        <v>1.6012452072607635E-2</v>
      </c>
      <c r="J13" s="17">
        <v>5.9481207215745756E-3</v>
      </c>
      <c r="K13" s="17">
        <v>1.4186969028296477E-2</v>
      </c>
      <c r="L13" s="17">
        <v>1.2664579621250515E-2</v>
      </c>
    </row>
    <row r="14" spans="1:12" s="91" customFormat="1">
      <c r="A14" s="138" t="s">
        <v>52</v>
      </c>
      <c r="B14" s="136">
        <v>3.6178244428387733E-2</v>
      </c>
      <c r="C14" s="136">
        <v>3.9534959887769262E-2</v>
      </c>
      <c r="D14" s="136">
        <v>2.9813233894238029E-2</v>
      </c>
      <c r="E14" s="136">
        <v>1.9072116949296905E-2</v>
      </c>
      <c r="F14" s="136">
        <v>1.2837510984971471E-2</v>
      </c>
      <c r="G14" s="137">
        <v>1.0352781861872443E-2</v>
      </c>
      <c r="H14" s="137">
        <v>1.4277955509976091E-2</v>
      </c>
      <c r="I14" s="137">
        <v>1.9451962409408542E-2</v>
      </c>
      <c r="J14" s="137">
        <v>8.0388857887595047E-3</v>
      </c>
      <c r="K14" s="137">
        <v>2.093451720348936E-2</v>
      </c>
      <c r="L14" s="137">
        <v>1.8842737491104825E-2</v>
      </c>
    </row>
    <row r="15" spans="1:12">
      <c r="A15" s="18" t="s">
        <v>53</v>
      </c>
      <c r="B15" s="16">
        <v>3.4220689751549301E-2</v>
      </c>
      <c r="C15" s="16">
        <v>5.0418126887755738E-2</v>
      </c>
      <c r="D15" s="16">
        <v>4.4817534833569039E-2</v>
      </c>
      <c r="E15" s="16">
        <v>3.1593920498470165E-2</v>
      </c>
      <c r="F15" s="16">
        <v>1.9865740707519019E-2</v>
      </c>
      <c r="G15" s="17">
        <v>1.4995295114004844E-2</v>
      </c>
      <c r="H15" s="17">
        <v>1.5189971411522039E-2</v>
      </c>
      <c r="I15" s="17">
        <v>1.6771346018783401E-2</v>
      </c>
      <c r="J15" s="17">
        <v>7.0746241121337171E-3</v>
      </c>
      <c r="K15" s="17">
        <v>2.4704779604221121E-2</v>
      </c>
      <c r="L15" s="17">
        <v>2.0471486573004485E-2</v>
      </c>
    </row>
    <row r="16" spans="1:12" s="91" customFormat="1">
      <c r="A16" s="138" t="s">
        <v>54</v>
      </c>
      <c r="B16" s="136">
        <v>2.0317745142023325E-2</v>
      </c>
      <c r="C16" s="136">
        <v>3.2427223158970092E-2</v>
      </c>
      <c r="D16" s="136">
        <v>2.1649638360812563E-2</v>
      </c>
      <c r="E16" s="136">
        <v>6.844749398547764E-3</v>
      </c>
      <c r="F16" s="136">
        <v>4.5235609477180657E-3</v>
      </c>
      <c r="G16" s="137">
        <v>6.9039589109191248E-3</v>
      </c>
      <c r="H16" s="137">
        <v>1.2054718597615536E-2</v>
      </c>
      <c r="I16" s="137">
        <v>1.6949344020583266E-2</v>
      </c>
      <c r="J16" s="137">
        <v>6.7748956181509813E-3</v>
      </c>
      <c r="K16" s="137">
        <v>1.0846171239226959E-2</v>
      </c>
      <c r="L16" s="137">
        <v>1.0273090286796686E-2</v>
      </c>
    </row>
    <row r="17" spans="1:12">
      <c r="A17" s="18" t="s">
        <v>55</v>
      </c>
      <c r="B17" s="16">
        <v>3.2884385014812653E-2</v>
      </c>
      <c r="C17" s="16">
        <v>4.6185606325542319E-2</v>
      </c>
      <c r="D17" s="16">
        <v>3.6655384641716658E-2</v>
      </c>
      <c r="E17" s="16">
        <v>3.4447146808867381E-2</v>
      </c>
      <c r="F17" s="16">
        <v>2.0788845737926349E-2</v>
      </c>
      <c r="G17" s="17">
        <v>1.5996999108960894E-2</v>
      </c>
      <c r="H17" s="17">
        <v>1.9765737275722645E-2</v>
      </c>
      <c r="I17" s="17">
        <v>2.2543131521580499E-2</v>
      </c>
      <c r="J17" s="17">
        <v>7.0663799331288669E-3</v>
      </c>
      <c r="K17" s="17">
        <v>2.6697372250655976E-2</v>
      </c>
      <c r="L17" s="17">
        <v>2.2367035930511009E-2</v>
      </c>
    </row>
    <row r="18" spans="1:12" s="91" customFormat="1" ht="15.95" thickBot="1">
      <c r="A18" s="139" t="s">
        <v>56</v>
      </c>
      <c r="B18" s="136">
        <v>3.3809581119305002E-2</v>
      </c>
      <c r="C18" s="136">
        <v>3.3407578521208812E-2</v>
      </c>
      <c r="D18" s="136">
        <v>2.7106678037448449E-2</v>
      </c>
      <c r="E18" s="136">
        <v>1.4960655137731774E-2</v>
      </c>
      <c r="F18" s="136">
        <v>1.0021071465207889E-2</v>
      </c>
      <c r="G18" s="137">
        <v>7.465749594502997E-3</v>
      </c>
      <c r="H18" s="137">
        <v>1.3035619195682639E-2</v>
      </c>
      <c r="I18" s="137">
        <v>1.7909566770566966E-2</v>
      </c>
      <c r="J18" s="137">
        <v>7.6969120308660634E-3</v>
      </c>
      <c r="K18" s="137">
        <v>1.7622972744811279E-2</v>
      </c>
      <c r="L18" s="137">
        <v>1.6240435336062706E-2</v>
      </c>
    </row>
    <row r="19" spans="1:12" ht="15.95" thickBot="1">
      <c r="A19" s="12" t="s">
        <v>59</v>
      </c>
      <c r="B19" s="13">
        <v>4.2519645457325124E-2</v>
      </c>
      <c r="C19" s="13">
        <v>5.6526235692841945E-2</v>
      </c>
      <c r="D19" s="13">
        <v>4.4902849519574704E-2</v>
      </c>
      <c r="E19" s="13">
        <v>2.3700054921837143E-2</v>
      </c>
      <c r="F19" s="13">
        <v>1.4181889716349634E-2</v>
      </c>
      <c r="G19" s="14">
        <v>1.3675842885623856E-2</v>
      </c>
      <c r="H19" s="14">
        <v>1.9117330053889617E-2</v>
      </c>
      <c r="I19" s="14">
        <v>2.3512031818991606E-2</v>
      </c>
      <c r="J19" s="14">
        <v>8.2078526501212119E-3</v>
      </c>
      <c r="K19" s="14">
        <v>2.5774187771745796E-2</v>
      </c>
      <c r="L19" s="14">
        <v>2.2499900756480274E-2</v>
      </c>
    </row>
    <row r="20" spans="1:12" s="91" customFormat="1">
      <c r="A20" s="135" t="s">
        <v>60</v>
      </c>
      <c r="B20" s="136">
        <v>4.2842204749191259E-2</v>
      </c>
      <c r="C20" s="136">
        <v>7.8080556590583661E-2</v>
      </c>
      <c r="D20" s="136">
        <v>7.146467506497356E-2</v>
      </c>
      <c r="E20" s="136">
        <v>4.0762911658371828E-2</v>
      </c>
      <c r="F20" s="136">
        <v>2.3593179931407277E-2</v>
      </c>
      <c r="G20" s="137">
        <v>2.0716020654001313E-2</v>
      </c>
      <c r="H20" s="137">
        <v>2.3172751878355536E-2</v>
      </c>
      <c r="I20" s="137">
        <v>2.7009908506777223E-2</v>
      </c>
      <c r="J20" s="137">
        <v>1.2411355028284481E-2</v>
      </c>
      <c r="K20" s="137">
        <v>3.5054860061881687E-2</v>
      </c>
      <c r="L20" s="137">
        <v>2.991928033030182E-2</v>
      </c>
    </row>
    <row r="21" spans="1:12">
      <c r="A21" s="18" t="s">
        <v>61</v>
      </c>
      <c r="B21" s="16">
        <v>4.1465503639683057E-2</v>
      </c>
      <c r="C21" s="16">
        <v>6.6924728061458091E-2</v>
      </c>
      <c r="D21" s="16">
        <v>5.551222831714879E-2</v>
      </c>
      <c r="E21" s="16">
        <v>4.0895493744174352E-2</v>
      </c>
      <c r="F21" s="16">
        <v>2.6090538453436715E-2</v>
      </c>
      <c r="G21" s="17">
        <v>2.099555893982347E-2</v>
      </c>
      <c r="H21" s="17">
        <v>2.2240029490001319E-2</v>
      </c>
      <c r="I21" s="17">
        <v>2.8186702761489567E-2</v>
      </c>
      <c r="J21" s="17">
        <v>1.0146216873489305E-2</v>
      </c>
      <c r="K21" s="17">
        <v>3.3887617712763322E-2</v>
      </c>
      <c r="L21" s="17">
        <v>2.873432902472365E-2</v>
      </c>
    </row>
    <row r="22" spans="1:12" s="91" customFormat="1">
      <c r="A22" s="138" t="s">
        <v>62</v>
      </c>
      <c r="B22" s="136">
        <v>5.5201233805398174E-2</v>
      </c>
      <c r="C22" s="136">
        <v>8.6855183091533325E-2</v>
      </c>
      <c r="D22" s="136">
        <v>7.3577894361324725E-2</v>
      </c>
      <c r="E22" s="136">
        <v>5.2053803502106664E-2</v>
      </c>
      <c r="F22" s="136">
        <v>2.8918746270515609E-2</v>
      </c>
      <c r="G22" s="137">
        <v>2.1253401824299013E-2</v>
      </c>
      <c r="H22" s="137">
        <v>2.625018565480846E-2</v>
      </c>
      <c r="I22" s="137">
        <v>2.2308381750103749E-2</v>
      </c>
      <c r="J22" s="137">
        <v>8.770560360165134E-3</v>
      </c>
      <c r="K22" s="137">
        <v>3.950575264072563E-2</v>
      </c>
      <c r="L22" s="137">
        <v>3.2003174207299097E-2</v>
      </c>
    </row>
    <row r="23" spans="1:12">
      <c r="A23" s="18" t="s">
        <v>63</v>
      </c>
      <c r="B23" s="16">
        <v>4.2653320272957422E-2</v>
      </c>
      <c r="C23" s="16">
        <v>4.9026985862409354E-2</v>
      </c>
      <c r="D23" s="16">
        <v>4.3616760233508363E-2</v>
      </c>
      <c r="E23" s="16">
        <v>2.1871005211339355E-2</v>
      </c>
      <c r="F23" s="16">
        <v>1.0862998230887077E-2</v>
      </c>
      <c r="G23" s="17">
        <v>1.1861759117126129E-2</v>
      </c>
      <c r="H23" s="17">
        <v>1.7633047335551863E-2</v>
      </c>
      <c r="I23" s="17">
        <v>2.3789511571792314E-2</v>
      </c>
      <c r="J23" s="17">
        <v>9.3484865083336942E-3</v>
      </c>
      <c r="K23" s="17">
        <v>2.2955128442759005E-2</v>
      </c>
      <c r="L23" s="17">
        <v>2.0729782149012818E-2</v>
      </c>
    </row>
    <row r="24" spans="1:12" s="91" customFormat="1">
      <c r="A24" s="138" t="s">
        <v>64</v>
      </c>
      <c r="B24" s="136">
        <v>5.0274058151462984E-2</v>
      </c>
      <c r="C24" s="136">
        <v>7.6513938010581262E-2</v>
      </c>
      <c r="D24" s="136">
        <v>5.6872877784926161E-2</v>
      </c>
      <c r="E24" s="136">
        <v>3.5933832975743769E-2</v>
      </c>
      <c r="F24" s="136">
        <v>2.7822947383854556E-2</v>
      </c>
      <c r="G24" s="137">
        <v>2.3794897303970091E-2</v>
      </c>
      <c r="H24" s="137">
        <v>2.6942254832910462E-2</v>
      </c>
      <c r="I24" s="137">
        <v>2.6190282458704913E-2</v>
      </c>
      <c r="J24" s="137">
        <v>7.7127676119656133E-3</v>
      </c>
      <c r="K24" s="137">
        <v>3.6443587208585058E-2</v>
      </c>
      <c r="L24" s="137">
        <v>2.8952912778187206E-2</v>
      </c>
    </row>
    <row r="25" spans="1:12">
      <c r="A25" s="18" t="s">
        <v>65</v>
      </c>
      <c r="B25" s="16">
        <v>5.1114633175546174E-2</v>
      </c>
      <c r="C25" s="16">
        <v>7.4883352318071195E-2</v>
      </c>
      <c r="D25" s="16">
        <v>5.9078698903463928E-2</v>
      </c>
      <c r="E25" s="16">
        <v>3.9091597536048024E-2</v>
      </c>
      <c r="F25" s="16">
        <v>2.275334685046437E-2</v>
      </c>
      <c r="G25" s="17">
        <v>1.6908299894764268E-2</v>
      </c>
      <c r="H25" s="17">
        <v>2.3096790394699997E-2</v>
      </c>
      <c r="I25" s="17">
        <v>2.4927870540299386E-2</v>
      </c>
      <c r="J25" s="17">
        <v>8.439944070929099E-3</v>
      </c>
      <c r="K25" s="17">
        <v>3.4576581607614489E-2</v>
      </c>
      <c r="L25" s="17">
        <v>2.7900484304324048E-2</v>
      </c>
    </row>
    <row r="26" spans="1:12" s="91" customFormat="1">
      <c r="A26" s="138" t="s">
        <v>66</v>
      </c>
      <c r="B26" s="136">
        <v>3.9650781286194293E-2</v>
      </c>
      <c r="C26" s="136">
        <v>6.1227497342503476E-2</v>
      </c>
      <c r="D26" s="136">
        <v>5.1614283210611955E-2</v>
      </c>
      <c r="E26" s="136">
        <v>4.3326415432502589E-2</v>
      </c>
      <c r="F26" s="136">
        <v>2.6354164999265295E-2</v>
      </c>
      <c r="G26" s="137">
        <v>2.5026838207022454E-2</v>
      </c>
      <c r="H26" s="137">
        <v>2.5725114237392134E-2</v>
      </c>
      <c r="I26" s="137">
        <v>2.4443666155105927E-2</v>
      </c>
      <c r="J26" s="137">
        <v>8.9508235727864833E-3</v>
      </c>
      <c r="K26" s="137">
        <v>3.3419255660597287E-2</v>
      </c>
      <c r="L26" s="137">
        <v>2.6859754061237643E-2</v>
      </c>
    </row>
    <row r="27" spans="1:12">
      <c r="A27" s="18" t="s">
        <v>67</v>
      </c>
      <c r="B27" s="16">
        <v>2.8067182814619878E-2</v>
      </c>
      <c r="C27" s="16">
        <v>3.2947561227527455E-2</v>
      </c>
      <c r="D27" s="16">
        <v>2.5944584813176415E-2</v>
      </c>
      <c r="E27" s="16">
        <v>1.2372868443629432E-2</v>
      </c>
      <c r="F27" s="16">
        <v>1.070400729477536E-2</v>
      </c>
      <c r="G27" s="17">
        <v>9.4529363245455886E-3</v>
      </c>
      <c r="H27" s="17">
        <v>1.3467613623108424E-2</v>
      </c>
      <c r="I27" s="17">
        <v>1.8515522889204269E-2</v>
      </c>
      <c r="J27" s="17">
        <v>6.0922672423560564E-3</v>
      </c>
      <c r="K27" s="17">
        <v>1.6736665808455162E-2</v>
      </c>
      <c r="L27" s="17">
        <v>1.452001927327971E-2</v>
      </c>
    </row>
    <row r="28" spans="1:12" s="91" customFormat="1">
      <c r="A28" s="138" t="s">
        <v>68</v>
      </c>
      <c r="B28" s="136">
        <v>4.1391917252067076E-2</v>
      </c>
      <c r="C28" s="136">
        <v>7.0842949768090441E-2</v>
      </c>
      <c r="D28" s="136">
        <v>5.3183269122552057E-2</v>
      </c>
      <c r="E28" s="136">
        <v>3.3422047490758416E-2</v>
      </c>
      <c r="F28" s="136">
        <v>2.0368478792202133E-2</v>
      </c>
      <c r="G28" s="137">
        <v>1.6762517540082792E-2</v>
      </c>
      <c r="H28" s="137">
        <v>2.0868403270574411E-2</v>
      </c>
      <c r="I28" s="137">
        <v>2.3737728663821036E-2</v>
      </c>
      <c r="J28" s="137">
        <v>8.0686832335072501E-3</v>
      </c>
      <c r="K28" s="137">
        <v>3.022700190633338E-2</v>
      </c>
      <c r="L28" s="137">
        <v>2.5708369359549545E-2</v>
      </c>
    </row>
    <row r="29" spans="1:12">
      <c r="A29" s="18" t="s">
        <v>69</v>
      </c>
      <c r="B29" s="16">
        <v>4.5940543995600727E-2</v>
      </c>
      <c r="C29" s="16">
        <v>5.9300168735163715E-2</v>
      </c>
      <c r="D29" s="16">
        <v>4.4418305621290143E-2</v>
      </c>
      <c r="E29" s="16">
        <v>2.3615601895863782E-2</v>
      </c>
      <c r="F29" s="16">
        <v>1.1909953778448036E-2</v>
      </c>
      <c r="G29" s="17">
        <v>1.1373557604787502E-2</v>
      </c>
      <c r="H29" s="17">
        <v>2.0548820855905963E-2</v>
      </c>
      <c r="I29" s="17">
        <v>2.7530363483100759E-2</v>
      </c>
      <c r="J29" s="17">
        <v>1.0079321771685563E-2</v>
      </c>
      <c r="K29" s="17">
        <v>2.5832755600708371E-2</v>
      </c>
      <c r="L29" s="17">
        <v>2.3735914998033927E-2</v>
      </c>
    </row>
    <row r="30" spans="1:12" s="91" customFormat="1">
      <c r="A30" s="138" t="s">
        <v>70</v>
      </c>
      <c r="B30" s="136">
        <v>4.0314880531592046E-2</v>
      </c>
      <c r="C30" s="136">
        <v>5.299056079490938E-2</v>
      </c>
      <c r="D30" s="136">
        <v>3.9698631039800814E-2</v>
      </c>
      <c r="E30" s="136">
        <v>2.0419797720088742E-2</v>
      </c>
      <c r="F30" s="136">
        <v>1.2178187668286631E-2</v>
      </c>
      <c r="G30" s="137">
        <v>1.37033277927324E-2</v>
      </c>
      <c r="H30" s="137">
        <v>1.8561310096027538E-2</v>
      </c>
      <c r="I30" s="137">
        <v>2.22009316491538E-2</v>
      </c>
      <c r="J30" s="137">
        <v>7.4925163953590565E-3</v>
      </c>
      <c r="K30" s="137">
        <v>2.3421739164301011E-2</v>
      </c>
      <c r="L30" s="137">
        <v>2.0042903246748039E-2</v>
      </c>
    </row>
    <row r="31" spans="1:12">
      <c r="A31" s="18" t="s">
        <v>71</v>
      </c>
      <c r="B31" s="16">
        <v>4.0651975549138908E-2</v>
      </c>
      <c r="C31" s="16">
        <v>4.3346810051734186E-2</v>
      </c>
      <c r="D31" s="16">
        <v>3.5866013497479018E-2</v>
      </c>
      <c r="E31" s="16">
        <v>2.2891478605442668E-2</v>
      </c>
      <c r="F31" s="16">
        <v>1.2347660202863176E-2</v>
      </c>
      <c r="G31" s="17">
        <v>1.1648873596548032E-2</v>
      </c>
      <c r="H31" s="17">
        <v>1.711023584740317E-2</v>
      </c>
      <c r="I31" s="17">
        <v>2.3786030808201342E-2</v>
      </c>
      <c r="J31" s="17">
        <v>7.8508824102106189E-3</v>
      </c>
      <c r="K31" s="17">
        <v>2.3514426547394982E-2</v>
      </c>
      <c r="L31" s="17">
        <v>2.1310419607101248E-2</v>
      </c>
    </row>
    <row r="32" spans="1:12" s="91" customFormat="1">
      <c r="A32" s="138" t="s">
        <v>72</v>
      </c>
      <c r="B32" s="136">
        <v>5.1294847704075171E-2</v>
      </c>
      <c r="C32" s="136">
        <v>6.006467717396452E-2</v>
      </c>
      <c r="D32" s="136">
        <v>4.2409606396724094E-2</v>
      </c>
      <c r="E32" s="136">
        <v>2.3490605813066556E-2</v>
      </c>
      <c r="F32" s="136">
        <v>1.3968807699907012E-2</v>
      </c>
      <c r="G32" s="137">
        <v>1.2101007817148427E-2</v>
      </c>
      <c r="H32" s="137">
        <v>1.5702752930506294E-2</v>
      </c>
      <c r="I32" s="137">
        <v>2.1701008277363765E-2</v>
      </c>
      <c r="J32" s="137">
        <v>7.3925609005121599E-3</v>
      </c>
      <c r="K32" s="137">
        <v>2.6866020575259227E-2</v>
      </c>
      <c r="L32" s="137">
        <v>2.4081862179996152E-2</v>
      </c>
    </row>
    <row r="33" spans="1:12">
      <c r="A33" s="18" t="s">
        <v>73</v>
      </c>
      <c r="B33" s="16">
        <v>3.799811890381314E-2</v>
      </c>
      <c r="C33" s="16">
        <v>5.0840222322268043E-2</v>
      </c>
      <c r="D33" s="16">
        <v>3.8671713743404161E-2</v>
      </c>
      <c r="E33" s="16">
        <v>1.2248843254601577E-2</v>
      </c>
      <c r="F33" s="16">
        <v>8.3210044610414011E-3</v>
      </c>
      <c r="G33" s="17">
        <v>9.0510169424896543E-3</v>
      </c>
      <c r="H33" s="17">
        <v>1.6117282236159776E-2</v>
      </c>
      <c r="I33" s="17">
        <v>2.1554972067804726E-2</v>
      </c>
      <c r="J33" s="17">
        <v>7.674875780653386E-3</v>
      </c>
      <c r="K33" s="17">
        <v>1.9147378901229681E-2</v>
      </c>
      <c r="L33" s="17">
        <v>1.7808620760524273E-2</v>
      </c>
    </row>
    <row r="34" spans="1:12" s="91" customFormat="1">
      <c r="A34" s="138" t="s">
        <v>74</v>
      </c>
      <c r="B34" s="136">
        <v>5.318092846145258E-2</v>
      </c>
      <c r="C34" s="136">
        <v>6.6171886739583088E-2</v>
      </c>
      <c r="D34" s="136">
        <v>5.4037431793385278E-2</v>
      </c>
      <c r="E34" s="136">
        <v>3.7163723194130152E-2</v>
      </c>
      <c r="F34" s="136">
        <v>1.9728671571305232E-2</v>
      </c>
      <c r="G34" s="137">
        <v>1.7828813298769862E-2</v>
      </c>
      <c r="H34" s="137">
        <v>2.3377765333646227E-2</v>
      </c>
      <c r="I34" s="137">
        <v>2.7341662451827446E-2</v>
      </c>
      <c r="J34" s="137">
        <v>7.3577266846480615E-3</v>
      </c>
      <c r="K34" s="137">
        <v>3.3645278481223242E-2</v>
      </c>
      <c r="L34" s="137">
        <v>2.7646239758010067E-2</v>
      </c>
    </row>
    <row r="35" spans="1:12">
      <c r="A35" s="18" t="s">
        <v>75</v>
      </c>
      <c r="B35" s="16">
        <v>5.8174659762604164E-2</v>
      </c>
      <c r="C35" s="16">
        <v>7.4387320381593444E-2</v>
      </c>
      <c r="D35" s="16">
        <v>5.4654138981323992E-2</v>
      </c>
      <c r="E35" s="16">
        <v>3.8876970719064742E-2</v>
      </c>
      <c r="F35" s="16">
        <v>2.2436342784921962E-2</v>
      </c>
      <c r="G35" s="17">
        <v>1.6965197486038301E-2</v>
      </c>
      <c r="H35" s="17">
        <v>2.5010027506097404E-2</v>
      </c>
      <c r="I35" s="17">
        <v>2.5114942103962565E-2</v>
      </c>
      <c r="J35" s="17">
        <v>6.1091857747919672E-3</v>
      </c>
      <c r="K35" s="17">
        <v>3.5302263484333837E-2</v>
      </c>
      <c r="L35" s="17">
        <v>2.8327700445821433E-2</v>
      </c>
    </row>
    <row r="36" spans="1:12" s="91" customFormat="1" ht="15.95" thickBot="1">
      <c r="A36" s="138" t="s">
        <v>76</v>
      </c>
      <c r="B36" s="136">
        <v>4.7548912179928043E-2</v>
      </c>
      <c r="C36" s="136">
        <v>6.0029682209337396E-2</v>
      </c>
      <c r="D36" s="136">
        <v>5.5841498667754959E-2</v>
      </c>
      <c r="E36" s="136">
        <v>5.2391066785414317E-2</v>
      </c>
      <c r="F36" s="136">
        <v>3.2689850921855515E-2</v>
      </c>
      <c r="G36" s="137">
        <v>2.7204014595388491E-2</v>
      </c>
      <c r="H36" s="137">
        <v>2.8232905992790987E-2</v>
      </c>
      <c r="I36" s="137">
        <v>2.7633056958721151E-2</v>
      </c>
      <c r="J36" s="137">
        <v>6.9839220549669963E-3</v>
      </c>
      <c r="K36" s="137">
        <v>3.7086553330467342E-2</v>
      </c>
      <c r="L36" s="137">
        <v>2.8113659164199493E-2</v>
      </c>
    </row>
    <row r="37" spans="1:12" ht="15.95" thickBot="1">
      <c r="A37" s="12" t="s">
        <v>79</v>
      </c>
      <c r="B37" s="13">
        <v>4.0304985935127699E-2</v>
      </c>
      <c r="C37" s="13">
        <v>5.3552689329469515E-2</v>
      </c>
      <c r="D37" s="13">
        <v>4.3062819686699901E-2</v>
      </c>
      <c r="E37" s="13">
        <v>2.6004082540378684E-2</v>
      </c>
      <c r="F37" s="13">
        <v>1.4873754524816143E-2</v>
      </c>
      <c r="G37" s="14">
        <v>1.3626497606737963E-2</v>
      </c>
      <c r="H37" s="14">
        <v>1.6582322950246156E-2</v>
      </c>
      <c r="I37" s="14">
        <v>2.1412611793149759E-2</v>
      </c>
      <c r="J37" s="14">
        <v>7.7571068194298006E-3</v>
      </c>
      <c r="K37" s="14">
        <v>2.5237266985694659E-2</v>
      </c>
      <c r="L37" s="14">
        <v>2.1968538142870527E-2</v>
      </c>
    </row>
    <row r="38" spans="1:12" s="91" customFormat="1">
      <c r="A38" s="135" t="s">
        <v>80</v>
      </c>
      <c r="B38" s="136">
        <v>4.637030693062822E-2</v>
      </c>
      <c r="C38" s="136">
        <v>7.0668179406119885E-2</v>
      </c>
      <c r="D38" s="136">
        <v>5.5775118851053331E-2</v>
      </c>
      <c r="E38" s="136">
        <v>5.5379160286404862E-2</v>
      </c>
      <c r="F38" s="136">
        <v>3.2288851339578303E-2</v>
      </c>
      <c r="G38" s="137">
        <v>2.6214250537047127E-2</v>
      </c>
      <c r="H38" s="137">
        <v>2.2347627022369958E-2</v>
      </c>
      <c r="I38" s="137">
        <v>2.5715859924349358E-2</v>
      </c>
      <c r="J38" s="137">
        <v>9.2038873521703736E-3</v>
      </c>
      <c r="K38" s="137">
        <v>3.697133811521864E-2</v>
      </c>
      <c r="L38" s="137">
        <v>2.9201212089766154E-2</v>
      </c>
    </row>
    <row r="39" spans="1:12">
      <c r="A39" s="18" t="s">
        <v>85</v>
      </c>
      <c r="B39" s="16">
        <v>4.0800210163824721E-2</v>
      </c>
      <c r="C39" s="16">
        <v>6.024510242830667E-2</v>
      </c>
      <c r="D39" s="16">
        <v>5.0677058984606838E-2</v>
      </c>
      <c r="E39" s="16">
        <v>3.5242033413351824E-2</v>
      </c>
      <c r="F39" s="16">
        <v>1.7406255824300443E-2</v>
      </c>
      <c r="G39" s="17">
        <v>1.4350765962929049E-2</v>
      </c>
      <c r="H39" s="17">
        <v>1.987693803960806E-2</v>
      </c>
      <c r="I39" s="17">
        <v>2.5383570893007079E-2</v>
      </c>
      <c r="J39" s="17">
        <v>1.0212575090993919E-2</v>
      </c>
      <c r="K39" s="17">
        <v>2.9486824596940114E-2</v>
      </c>
      <c r="L39" s="17">
        <v>2.6492018504828539E-2</v>
      </c>
    </row>
    <row r="40" spans="1:12" s="91" customFormat="1">
      <c r="A40" s="138" t="s">
        <v>86</v>
      </c>
      <c r="B40" s="136">
        <v>3.5164470903900118E-2</v>
      </c>
      <c r="C40" s="136">
        <v>4.070601272829056E-2</v>
      </c>
      <c r="D40" s="136">
        <v>3.5547168818276444E-2</v>
      </c>
      <c r="E40" s="136">
        <v>2.5598424310546868E-2</v>
      </c>
      <c r="F40" s="136">
        <v>1.1935531152887873E-2</v>
      </c>
      <c r="G40" s="137">
        <v>7.9290856276982048E-3</v>
      </c>
      <c r="H40" s="137">
        <v>1.1428584880992009E-2</v>
      </c>
      <c r="I40" s="137">
        <v>1.7371715130859715E-2</v>
      </c>
      <c r="J40" s="137">
        <v>7.4633230664765864E-3</v>
      </c>
      <c r="K40" s="137">
        <v>2.0319886637128106E-2</v>
      </c>
      <c r="L40" s="137">
        <v>1.8237521697768839E-2</v>
      </c>
    </row>
    <row r="41" spans="1:12">
      <c r="A41" s="18" t="s">
        <v>87</v>
      </c>
      <c r="B41" s="16">
        <v>3.2945764604966114E-2</v>
      </c>
      <c r="C41" s="16">
        <v>5.1402131692791481E-2</v>
      </c>
      <c r="D41" s="16">
        <v>5.1373324438339557E-2</v>
      </c>
      <c r="E41" s="16">
        <v>3.7953673748125402E-2</v>
      </c>
      <c r="F41" s="16">
        <v>1.9659467588657151E-2</v>
      </c>
      <c r="G41" s="17">
        <v>1.7722146410608229E-2</v>
      </c>
      <c r="H41" s="17">
        <v>2.087907781348225E-2</v>
      </c>
      <c r="I41" s="17">
        <v>2.5600432088128195E-2</v>
      </c>
      <c r="J41" s="17">
        <v>9.2273194658963921E-3</v>
      </c>
      <c r="K41" s="17">
        <v>2.9098773805363853E-2</v>
      </c>
      <c r="L41" s="17">
        <v>2.46862598814853E-2</v>
      </c>
    </row>
    <row r="42" spans="1:12" s="91" customFormat="1">
      <c r="A42" s="138" t="s">
        <v>88</v>
      </c>
      <c r="B42" s="136">
        <v>5.3570874134775411E-2</v>
      </c>
      <c r="C42" s="136">
        <v>5.1857902979909616E-2</v>
      </c>
      <c r="D42" s="136">
        <v>3.7819776658992062E-2</v>
      </c>
      <c r="E42" s="136">
        <v>2.437395025844415E-2</v>
      </c>
      <c r="F42" s="136">
        <v>1.6130679991573853E-2</v>
      </c>
      <c r="G42" s="137">
        <v>1.4171266977868989E-2</v>
      </c>
      <c r="H42" s="137">
        <v>1.719272754692535E-2</v>
      </c>
      <c r="I42" s="137">
        <v>2.2272500895842852E-2</v>
      </c>
      <c r="J42" s="137">
        <v>9.8486149050062317E-3</v>
      </c>
      <c r="K42" s="137">
        <v>2.7247681810905058E-2</v>
      </c>
      <c r="L42" s="137">
        <v>2.4276819887743575E-2</v>
      </c>
    </row>
    <row r="43" spans="1:12">
      <c r="A43" s="18" t="s">
        <v>89</v>
      </c>
      <c r="B43" s="16">
        <v>4.0944620439829563E-2</v>
      </c>
      <c r="C43" s="16">
        <v>7.1336974179870116E-2</v>
      </c>
      <c r="D43" s="16">
        <v>5.7446226643481049E-2</v>
      </c>
      <c r="E43" s="16">
        <v>3.7182889008175263E-2</v>
      </c>
      <c r="F43" s="16">
        <v>1.7542702254993683E-2</v>
      </c>
      <c r="G43" s="17">
        <v>1.2868233839902867E-2</v>
      </c>
      <c r="H43" s="17">
        <v>1.7847340656109718E-2</v>
      </c>
      <c r="I43" s="17">
        <v>1.9581210368387902E-2</v>
      </c>
      <c r="J43" s="17">
        <v>8.4188734718771991E-3</v>
      </c>
      <c r="K43" s="17">
        <v>3.0006930679054692E-2</v>
      </c>
      <c r="L43" s="17">
        <v>2.6247544282765368E-2</v>
      </c>
    </row>
    <row r="44" spans="1:12" s="91" customFormat="1">
      <c r="A44" s="138" t="s">
        <v>90</v>
      </c>
      <c r="B44" s="136">
        <v>5.0709257586306414E-2</v>
      </c>
      <c r="C44" s="136">
        <v>6.0798172737172682E-2</v>
      </c>
      <c r="D44" s="136">
        <v>4.7952283576231644E-2</v>
      </c>
      <c r="E44" s="136">
        <v>2.6920522023885833E-2</v>
      </c>
      <c r="F44" s="136">
        <v>1.7784683922161891E-2</v>
      </c>
      <c r="G44" s="137">
        <v>1.4739836224371387E-2</v>
      </c>
      <c r="H44" s="137">
        <v>1.7358840896404392E-2</v>
      </c>
      <c r="I44" s="137">
        <v>2.3082708766318294E-2</v>
      </c>
      <c r="J44" s="137">
        <v>8.0079569702542711E-3</v>
      </c>
      <c r="K44" s="137">
        <v>2.9623657614553284E-2</v>
      </c>
      <c r="L44" s="137">
        <v>2.5881865150874438E-2</v>
      </c>
    </row>
    <row r="45" spans="1:12">
      <c r="A45" s="18" t="s">
        <v>91</v>
      </c>
      <c r="B45" s="16">
        <v>3.1519410820210744E-2</v>
      </c>
      <c r="C45" s="16">
        <v>4.033358643935514E-2</v>
      </c>
      <c r="D45" s="16">
        <v>2.8714994309972802E-2</v>
      </c>
      <c r="E45" s="16">
        <v>1.4948214382800043E-2</v>
      </c>
      <c r="F45" s="16">
        <v>1.0264466351196481E-2</v>
      </c>
      <c r="G45" s="17">
        <v>1.0532001269157246E-2</v>
      </c>
      <c r="H45" s="17">
        <v>1.4163522459225664E-2</v>
      </c>
      <c r="I45" s="17">
        <v>2.06301865979194E-2</v>
      </c>
      <c r="J45" s="17">
        <v>7.5799329147262498E-3</v>
      </c>
      <c r="K45" s="17">
        <v>1.8277355674253096E-2</v>
      </c>
      <c r="L45" s="17">
        <v>1.6667813162004778E-2</v>
      </c>
    </row>
    <row r="46" spans="1:12" s="91" customFormat="1">
      <c r="A46" s="138" t="s">
        <v>92</v>
      </c>
      <c r="B46" s="136">
        <v>3.0788094228076626E-2</v>
      </c>
      <c r="C46" s="136">
        <v>3.6249266257863968E-2</v>
      </c>
      <c r="D46" s="136">
        <v>3.3668200209340762E-2</v>
      </c>
      <c r="E46" s="136">
        <v>2.9680609612201335E-2</v>
      </c>
      <c r="F46" s="136">
        <v>1.3373915937315496E-2</v>
      </c>
      <c r="G46" s="137">
        <v>1.3029738188691187E-2</v>
      </c>
      <c r="H46" s="137">
        <v>1.450782092246849E-2</v>
      </c>
      <c r="I46" s="137">
        <v>1.8153680346224339E-2</v>
      </c>
      <c r="J46" s="137">
        <v>6.9322002540018858E-3</v>
      </c>
      <c r="K46" s="137">
        <v>2.1119003619584815E-2</v>
      </c>
      <c r="L46" s="137">
        <v>1.8448750716871617E-2</v>
      </c>
    </row>
    <row r="47" spans="1:12">
      <c r="A47" s="18" t="s">
        <v>93</v>
      </c>
      <c r="B47" s="16">
        <v>5.2992670888983129E-2</v>
      </c>
      <c r="C47" s="16">
        <v>6.4401317460595589E-2</v>
      </c>
      <c r="D47" s="16">
        <v>5.788523184955445E-2</v>
      </c>
      <c r="E47" s="16">
        <v>5.6763032446813091E-2</v>
      </c>
      <c r="F47" s="16">
        <v>2.5396915741418755E-2</v>
      </c>
      <c r="G47" s="17">
        <v>2.4030473657580136E-2</v>
      </c>
      <c r="H47" s="17">
        <v>2.5431032416306773E-2</v>
      </c>
      <c r="I47" s="17">
        <v>2.5684445293174266E-2</v>
      </c>
      <c r="J47" s="17">
        <v>7.4036232665028344E-3</v>
      </c>
      <c r="K47" s="17">
        <v>3.6382865157536033E-2</v>
      </c>
      <c r="L47" s="17">
        <v>2.7405923920477405E-2</v>
      </c>
    </row>
    <row r="48" spans="1:12" s="91" customFormat="1">
      <c r="A48" s="138" t="s">
        <v>94</v>
      </c>
      <c r="B48" s="136">
        <v>3.4971330313738717E-2</v>
      </c>
      <c r="C48" s="136">
        <v>5.0324172527850902E-2</v>
      </c>
      <c r="D48" s="136">
        <v>4.1067716741926094E-2</v>
      </c>
      <c r="E48" s="136">
        <v>2.2836112085156592E-2</v>
      </c>
      <c r="F48" s="136">
        <v>1.2319588132425044E-2</v>
      </c>
      <c r="G48" s="137">
        <v>1.1059597793592989E-2</v>
      </c>
      <c r="H48" s="137">
        <v>1.3105430548459628E-2</v>
      </c>
      <c r="I48" s="137">
        <v>1.8272293160601003E-2</v>
      </c>
      <c r="J48" s="137">
        <v>5.6804447840642144E-3</v>
      </c>
      <c r="K48" s="137">
        <v>2.1487530599589626E-2</v>
      </c>
      <c r="L48" s="137">
        <v>1.842531469247136E-2</v>
      </c>
    </row>
    <row r="49" spans="1:12">
      <c r="A49" s="18" t="s">
        <v>95</v>
      </c>
      <c r="B49" s="16">
        <v>5.5075013574654698E-2</v>
      </c>
      <c r="C49" s="16">
        <v>6.9569843172138712E-2</v>
      </c>
      <c r="D49" s="16">
        <v>5.1927226486789997E-2</v>
      </c>
      <c r="E49" s="16">
        <v>3.4469445622593596E-2</v>
      </c>
      <c r="F49" s="16">
        <v>1.8309888729939675E-2</v>
      </c>
      <c r="G49" s="17">
        <v>1.6817711059062643E-2</v>
      </c>
      <c r="H49" s="17">
        <v>1.9736857168636983E-2</v>
      </c>
      <c r="I49" s="17">
        <v>2.3084050271007409E-2</v>
      </c>
      <c r="J49" s="17">
        <v>8.0734290627096951E-3</v>
      </c>
      <c r="K49" s="17">
        <v>3.2117442941645119E-2</v>
      </c>
      <c r="L49" s="17">
        <v>2.737809794519399E-2</v>
      </c>
    </row>
    <row r="50" spans="1:12" s="91" customFormat="1" ht="15.95" thickBot="1">
      <c r="A50" s="138" t="s">
        <v>96</v>
      </c>
      <c r="B50" s="136">
        <v>3.8191101554576716E-2</v>
      </c>
      <c r="C50" s="136">
        <v>5.9416082924172421E-2</v>
      </c>
      <c r="D50" s="136">
        <v>5.0346171143703967E-2</v>
      </c>
      <c r="E50" s="136">
        <v>3.342591871692055E-2</v>
      </c>
      <c r="F50" s="136">
        <v>1.9221935247878394E-2</v>
      </c>
      <c r="G50" s="137">
        <v>1.763737478700728E-2</v>
      </c>
      <c r="H50" s="137">
        <v>1.7488987271769448E-2</v>
      </c>
      <c r="I50" s="137">
        <v>1.9954134179553138E-2</v>
      </c>
      <c r="J50" s="137">
        <v>7.1228185855594676E-3</v>
      </c>
      <c r="K50" s="137">
        <v>2.7838902681907217E-2</v>
      </c>
      <c r="L50" s="137">
        <v>2.2745806790757491E-2</v>
      </c>
    </row>
    <row r="51" spans="1:12" ht="15.95" thickBot="1">
      <c r="A51" s="12" t="s">
        <v>98</v>
      </c>
      <c r="B51" s="13">
        <v>2.6791479541011815E-2</v>
      </c>
      <c r="C51" s="13">
        <v>3.8790035444466679E-2</v>
      </c>
      <c r="D51" s="13">
        <v>3.4405798930212776E-2</v>
      </c>
      <c r="E51" s="13">
        <v>2.3246032521836327E-2</v>
      </c>
      <c r="F51" s="13">
        <v>1.3491094082029592E-2</v>
      </c>
      <c r="G51" s="14">
        <v>1.1657514093507215E-2</v>
      </c>
      <c r="H51" s="14">
        <v>1.3709680561350383E-2</v>
      </c>
      <c r="I51" s="14">
        <v>1.8048837509361853E-2</v>
      </c>
      <c r="J51" s="14">
        <v>6.7276885290447046E-3</v>
      </c>
      <c r="K51" s="14">
        <v>1.9921781885201117E-2</v>
      </c>
      <c r="L51" s="14">
        <v>1.7506654242010984E-2</v>
      </c>
    </row>
    <row r="52" spans="1:12" s="91" customFormat="1">
      <c r="A52" s="135" t="s">
        <v>99</v>
      </c>
      <c r="B52" s="136">
        <v>2.5917242423606466E-2</v>
      </c>
      <c r="C52" s="136">
        <v>4.0834913961931479E-2</v>
      </c>
      <c r="D52" s="136">
        <v>3.6154792028533271E-2</v>
      </c>
      <c r="E52" s="136">
        <v>2.6653153779709081E-2</v>
      </c>
      <c r="F52" s="136">
        <v>1.3818294520069713E-2</v>
      </c>
      <c r="G52" s="137">
        <v>1.3291796113646111E-2</v>
      </c>
      <c r="H52" s="137">
        <v>1.6152090292537065E-2</v>
      </c>
      <c r="I52" s="137">
        <v>1.9789353142925688E-2</v>
      </c>
      <c r="J52" s="137">
        <v>9.7034375432518659E-3</v>
      </c>
      <c r="K52" s="137">
        <v>2.1256260100895447E-2</v>
      </c>
      <c r="L52" s="137">
        <v>1.9241785272265079E-2</v>
      </c>
    </row>
    <row r="53" spans="1:12">
      <c r="A53" s="18" t="s">
        <v>100</v>
      </c>
      <c r="B53" s="16">
        <v>1.8402330198824E-2</v>
      </c>
      <c r="C53" s="16">
        <v>3.5360046508133895E-2</v>
      </c>
      <c r="D53" s="16">
        <v>4.1204859450776038E-2</v>
      </c>
      <c r="E53" s="16">
        <v>3.222589664372498E-2</v>
      </c>
      <c r="F53" s="16">
        <v>1.7655731903551471E-2</v>
      </c>
      <c r="G53" s="17">
        <v>1.2564946296228835E-2</v>
      </c>
      <c r="H53" s="17">
        <v>1.2703618569883338E-2</v>
      </c>
      <c r="I53" s="17">
        <v>1.280219884306379E-2</v>
      </c>
      <c r="J53" s="17">
        <v>5.3765102887889226E-3</v>
      </c>
      <c r="K53" s="17">
        <v>1.9113502642131255E-2</v>
      </c>
      <c r="L53" s="17">
        <v>1.5650558652842705E-2</v>
      </c>
    </row>
    <row r="54" spans="1:12" s="91" customFormat="1">
      <c r="A54" s="138" t="s">
        <v>101</v>
      </c>
      <c r="B54" s="136">
        <v>3.3922302410156202E-2</v>
      </c>
      <c r="C54" s="136">
        <v>4.6880810152790137E-2</v>
      </c>
      <c r="D54" s="136">
        <v>3.9164896126147319E-2</v>
      </c>
      <c r="E54" s="136">
        <v>2.8228105640682375E-2</v>
      </c>
      <c r="F54" s="136">
        <v>1.5293234792832086E-2</v>
      </c>
      <c r="G54" s="137">
        <v>1.3136969234896847E-2</v>
      </c>
      <c r="H54" s="137">
        <v>1.3850633293284148E-2</v>
      </c>
      <c r="I54" s="137">
        <v>1.9050919140034914E-2</v>
      </c>
      <c r="J54" s="137">
        <v>7.0848190104871971E-3</v>
      </c>
      <c r="K54" s="137">
        <v>2.3634556833779706E-2</v>
      </c>
      <c r="L54" s="137">
        <v>2.0584976630380641E-2</v>
      </c>
    </row>
    <row r="55" spans="1:12">
      <c r="A55" s="18" t="s">
        <v>102</v>
      </c>
      <c r="B55" s="16">
        <v>2.4537357043213321E-2</v>
      </c>
      <c r="C55" s="16">
        <v>4.1690800263274236E-2</v>
      </c>
      <c r="D55" s="16">
        <v>3.8282756388945655E-2</v>
      </c>
      <c r="E55" s="16">
        <v>2.2922027892161894E-2</v>
      </c>
      <c r="F55" s="16">
        <v>1.3350306080318329E-2</v>
      </c>
      <c r="G55" s="17">
        <v>1.0786879498382687E-2</v>
      </c>
      <c r="H55" s="17">
        <v>1.2955974671093539E-2</v>
      </c>
      <c r="I55" s="17">
        <v>1.6841289382152524E-2</v>
      </c>
      <c r="J55" s="17">
        <v>6.1138955057480271E-3</v>
      </c>
      <c r="K55" s="17">
        <v>1.9377207250859115E-2</v>
      </c>
      <c r="L55" s="17">
        <v>1.689898749029288E-2</v>
      </c>
    </row>
    <row r="56" spans="1:12" s="91" customFormat="1">
      <c r="A56" s="138" t="s">
        <v>103</v>
      </c>
      <c r="B56" s="136">
        <v>2.5663620194159475E-2</v>
      </c>
      <c r="C56" s="136">
        <v>4.5705814687144221E-2</v>
      </c>
      <c r="D56" s="136">
        <v>4.0403641978617059E-2</v>
      </c>
      <c r="E56" s="136">
        <v>3.8943168994208438E-2</v>
      </c>
      <c r="F56" s="136">
        <v>2.1674227640731979E-2</v>
      </c>
      <c r="G56" s="137">
        <v>1.559407572516325E-2</v>
      </c>
      <c r="H56" s="137">
        <v>1.6351926200270595E-2</v>
      </c>
      <c r="I56" s="137">
        <v>1.9984780578650621E-2</v>
      </c>
      <c r="J56" s="137">
        <v>7.4141803335613576E-3</v>
      </c>
      <c r="K56" s="137">
        <v>2.4717660309120426E-2</v>
      </c>
      <c r="L56" s="137">
        <v>2.0696246898935379E-2</v>
      </c>
    </row>
    <row r="57" spans="1:12">
      <c r="A57" s="18" t="s">
        <v>104</v>
      </c>
      <c r="B57" s="16">
        <v>2.289580279718877E-2</v>
      </c>
      <c r="C57" s="16">
        <v>3.2573799048117802E-2</v>
      </c>
      <c r="D57" s="16">
        <v>3.845423124228467E-2</v>
      </c>
      <c r="E57" s="16">
        <v>2.074309195678007E-2</v>
      </c>
      <c r="F57" s="16">
        <v>1.1055192395041621E-2</v>
      </c>
      <c r="G57" s="17">
        <v>1.0884131722906101E-2</v>
      </c>
      <c r="H57" s="17">
        <v>1.2022586349033037E-2</v>
      </c>
      <c r="I57" s="17">
        <v>1.1907686950834731E-2</v>
      </c>
      <c r="J57" s="17">
        <v>4.4362033107938998E-3</v>
      </c>
      <c r="K57" s="17">
        <v>1.7347205847593205E-2</v>
      </c>
      <c r="L57" s="17">
        <v>1.5487357421907648E-2</v>
      </c>
    </row>
    <row r="58" spans="1:12" s="91" customFormat="1">
      <c r="A58" s="138" t="s">
        <v>106</v>
      </c>
      <c r="B58" s="136">
        <v>2.9924465008255366E-2</v>
      </c>
      <c r="C58" s="136">
        <v>3.8914767295355132E-2</v>
      </c>
      <c r="D58" s="136">
        <v>3.4607568811626715E-2</v>
      </c>
      <c r="E58" s="136">
        <v>2.4229889934601304E-2</v>
      </c>
      <c r="F58" s="136">
        <v>1.572727489181178E-2</v>
      </c>
      <c r="G58" s="137">
        <v>1.0122020166559166E-2</v>
      </c>
      <c r="H58" s="137">
        <v>1.1241950648202789E-2</v>
      </c>
      <c r="I58" s="137">
        <v>1.5379148430867812E-2</v>
      </c>
      <c r="J58" s="137">
        <v>5.5958826444732967E-3</v>
      </c>
      <c r="K58" s="137">
        <v>2.0054229571200712E-2</v>
      </c>
      <c r="L58" s="137">
        <v>1.7599022946425024E-2</v>
      </c>
    </row>
    <row r="59" spans="1:12">
      <c r="A59" s="18" t="s">
        <v>107</v>
      </c>
      <c r="B59" s="16">
        <v>2.3308537119122459E-2</v>
      </c>
      <c r="C59" s="16">
        <v>3.0387696861164902E-2</v>
      </c>
      <c r="D59" s="16">
        <v>2.3547728848838795E-2</v>
      </c>
      <c r="E59" s="16">
        <v>2.1115806529645492E-2</v>
      </c>
      <c r="F59" s="16">
        <v>7.4956637742249277E-3</v>
      </c>
      <c r="G59" s="17">
        <v>1.0663648708784237E-2</v>
      </c>
      <c r="H59" s="17">
        <v>1.3317774132965511E-2</v>
      </c>
      <c r="I59" s="17">
        <v>1.7176460271551692E-2</v>
      </c>
      <c r="J59" s="17">
        <v>7.4248649293800718E-3</v>
      </c>
      <c r="K59" s="17">
        <v>1.6432005681163396E-2</v>
      </c>
      <c r="L59" s="17">
        <v>1.5897776535330862E-2</v>
      </c>
    </row>
    <row r="60" spans="1:12" s="91" customFormat="1">
      <c r="A60" s="138" t="s">
        <v>108</v>
      </c>
      <c r="B60" s="136">
        <v>2.6038879966568867E-2</v>
      </c>
      <c r="C60" s="136">
        <v>3.1057823814978774E-2</v>
      </c>
      <c r="D60" s="136">
        <v>2.9641464450279688E-2</v>
      </c>
      <c r="E60" s="136">
        <v>1.7052055989885462E-2</v>
      </c>
      <c r="F60" s="136">
        <v>1.1481037749770705E-2</v>
      </c>
      <c r="G60" s="137">
        <v>1.1361057566101406E-2</v>
      </c>
      <c r="H60" s="137">
        <v>1.491140102184239E-2</v>
      </c>
      <c r="I60" s="137">
        <v>2.1372848370876388E-2</v>
      </c>
      <c r="J60" s="137">
        <v>7.0852893001453242E-3</v>
      </c>
      <c r="K60" s="137">
        <v>1.8193919861437861E-2</v>
      </c>
      <c r="L60" s="137">
        <v>1.6387857768789257E-2</v>
      </c>
    </row>
    <row r="61" spans="1:12">
      <c r="A61" s="18" t="s">
        <v>109</v>
      </c>
      <c r="B61" s="16">
        <v>2.0222304835414845E-2</v>
      </c>
      <c r="C61" s="16">
        <v>2.8832530158909259E-2</v>
      </c>
      <c r="D61" s="16">
        <v>2.3134541913327367E-2</v>
      </c>
      <c r="E61" s="16">
        <v>1.4571277019946276E-2</v>
      </c>
      <c r="F61" s="16">
        <v>9.5112661345921803E-3</v>
      </c>
      <c r="G61" s="17">
        <v>9.5566211435095996E-3</v>
      </c>
      <c r="H61" s="17">
        <v>1.3087349259939988E-2</v>
      </c>
      <c r="I61" s="17">
        <v>1.9261677723330303E-2</v>
      </c>
      <c r="J61" s="17">
        <v>5.9594491913537266E-3</v>
      </c>
      <c r="K61" s="17">
        <v>1.5138634453582888E-2</v>
      </c>
      <c r="L61" s="17">
        <v>1.3367017517465267E-2</v>
      </c>
    </row>
    <row r="62" spans="1:12" s="91" customFormat="1">
      <c r="A62" s="138" t="s">
        <v>110</v>
      </c>
      <c r="B62" s="136">
        <v>2.6674028400747677E-2</v>
      </c>
      <c r="C62" s="136">
        <v>3.834766938630662E-2</v>
      </c>
      <c r="D62" s="136">
        <v>3.9773243332317097E-2</v>
      </c>
      <c r="E62" s="136">
        <v>3.300524438117259E-2</v>
      </c>
      <c r="F62" s="136">
        <v>2.6775946300698562E-2</v>
      </c>
      <c r="G62" s="137">
        <v>1.6332085218458116E-2</v>
      </c>
      <c r="H62" s="137">
        <v>1.5892648212736019E-2</v>
      </c>
      <c r="I62" s="137">
        <v>1.6878710977655274E-2</v>
      </c>
      <c r="J62" s="137">
        <v>6.0587138256907765E-3</v>
      </c>
      <c r="K62" s="137">
        <v>2.3828715599243974E-2</v>
      </c>
      <c r="L62" s="137">
        <v>1.9248812514611458E-2</v>
      </c>
    </row>
    <row r="63" spans="1:12" ht="15.95" thickBot="1">
      <c r="A63" s="18" t="s">
        <v>111</v>
      </c>
      <c r="B63" s="16">
        <v>3.5923254159488958E-2</v>
      </c>
      <c r="C63" s="16">
        <v>4.7376236412301535E-2</v>
      </c>
      <c r="D63" s="16">
        <v>3.5501761907848151E-2</v>
      </c>
      <c r="E63" s="16">
        <v>2.9890325624394767E-2</v>
      </c>
      <c r="F63" s="16">
        <v>1.7097604935380172E-2</v>
      </c>
      <c r="G63" s="17">
        <v>1.0349739390512713E-2</v>
      </c>
      <c r="H63" s="17">
        <v>1.0742622028398718E-2</v>
      </c>
      <c r="I63" s="17">
        <v>1.4472585831069326E-2</v>
      </c>
      <c r="J63" s="17">
        <v>4.5088028364597028E-3</v>
      </c>
      <c r="K63" s="17">
        <v>2.2028279074884884E-2</v>
      </c>
      <c r="L63" s="17">
        <v>1.8363292716619427E-2</v>
      </c>
    </row>
    <row r="64" spans="1:12" s="91" customFormat="1" ht="15.95" thickBot="1">
      <c r="A64" s="140" t="s">
        <v>113</v>
      </c>
      <c r="B64" s="141">
        <v>4.3824308513620146E-2</v>
      </c>
      <c r="C64" s="141">
        <v>7.0574824847167456E-2</v>
      </c>
      <c r="D64" s="141">
        <v>6.0253171621071362E-2</v>
      </c>
      <c r="E64" s="141">
        <v>3.4805928492236134E-2</v>
      </c>
      <c r="F64" s="141">
        <v>1.7895770359012783E-2</v>
      </c>
      <c r="G64" s="142">
        <v>1.6833023781012802E-2</v>
      </c>
      <c r="H64" s="142">
        <v>1.9178635134914881E-2</v>
      </c>
      <c r="I64" s="142">
        <v>2.3415530558558342E-2</v>
      </c>
      <c r="J64" s="142">
        <v>7.95321751029094E-3</v>
      </c>
      <c r="K64" s="142">
        <v>3.0480975367255893E-2</v>
      </c>
      <c r="L64" s="142">
        <v>2.5466353541498381E-2</v>
      </c>
    </row>
    <row r="65" spans="1:12">
      <c r="A65" s="15" t="s">
        <v>114</v>
      </c>
      <c r="B65" s="16">
        <v>4.3427715153814113E-2</v>
      </c>
      <c r="C65" s="16">
        <v>7.0999965962836892E-2</v>
      </c>
      <c r="D65" s="16">
        <v>6.5654407495127159E-2</v>
      </c>
      <c r="E65" s="16">
        <v>3.9715413247716512E-2</v>
      </c>
      <c r="F65" s="16">
        <v>1.742968429770006E-2</v>
      </c>
      <c r="G65" s="17">
        <v>1.4764023419732583E-2</v>
      </c>
      <c r="H65" s="17">
        <v>1.2988891696741108E-2</v>
      </c>
      <c r="I65" s="17">
        <v>1.5109573036457069E-2</v>
      </c>
      <c r="J65" s="17">
        <v>6.1469809185257084E-3</v>
      </c>
      <c r="K65" s="17">
        <v>2.9404424430247201E-2</v>
      </c>
      <c r="L65" s="17">
        <v>2.4591784079909071E-2</v>
      </c>
    </row>
    <row r="66" spans="1:12" s="91" customFormat="1">
      <c r="A66" s="138" t="s">
        <v>115</v>
      </c>
      <c r="B66" s="136">
        <v>5.1308678497049807E-2</v>
      </c>
      <c r="C66" s="136">
        <v>9.9240065195548441E-2</v>
      </c>
      <c r="D66" s="136">
        <v>7.4701741867745461E-2</v>
      </c>
      <c r="E66" s="136">
        <v>4.4295935278705491E-2</v>
      </c>
      <c r="F66" s="136">
        <v>1.8704879601457898E-2</v>
      </c>
      <c r="G66" s="137">
        <v>1.3913797202615015E-2</v>
      </c>
      <c r="H66" s="137">
        <v>1.2832317869186814E-2</v>
      </c>
      <c r="I66" s="137">
        <v>2.0600371638074856E-2</v>
      </c>
      <c r="J66" s="137">
        <v>6.2534479292351737E-3</v>
      </c>
      <c r="K66" s="137">
        <v>3.4805418285456725E-2</v>
      </c>
      <c r="L66" s="137">
        <v>2.859378003462271E-2</v>
      </c>
    </row>
    <row r="67" spans="1:12">
      <c r="A67" s="18" t="s">
        <v>116</v>
      </c>
      <c r="B67" s="16">
        <v>2.7957774227203042E-2</v>
      </c>
      <c r="C67" s="16">
        <v>3.9998660693704446E-2</v>
      </c>
      <c r="D67" s="16">
        <v>3.4728135691072005E-2</v>
      </c>
      <c r="E67" s="16">
        <v>1.809894680324289E-2</v>
      </c>
      <c r="F67" s="16">
        <v>1.1156981036538617E-2</v>
      </c>
      <c r="G67" s="17">
        <v>1.0025784885333485E-2</v>
      </c>
      <c r="H67" s="17">
        <v>1.3724118951293014E-2</v>
      </c>
      <c r="I67" s="17">
        <v>2.0348638283871439E-2</v>
      </c>
      <c r="J67" s="17">
        <v>6.4320879465827241E-3</v>
      </c>
      <c r="K67" s="17">
        <v>1.8760826208048711E-2</v>
      </c>
      <c r="L67" s="17">
        <v>1.5923957651452006E-2</v>
      </c>
    </row>
    <row r="68" spans="1:12" s="91" customFormat="1">
      <c r="A68" s="138" t="s">
        <v>117</v>
      </c>
      <c r="B68" s="136">
        <v>4.0160897632005817E-2</v>
      </c>
      <c r="C68" s="136">
        <v>5.0542930294914037E-2</v>
      </c>
      <c r="D68" s="136">
        <v>5.1220145212644043E-2</v>
      </c>
      <c r="E68" s="136">
        <v>4.727733705226822E-2</v>
      </c>
      <c r="F68" s="136">
        <v>2.2299808035998205E-2</v>
      </c>
      <c r="G68" s="137">
        <v>1.9333030916577756E-2</v>
      </c>
      <c r="H68" s="137">
        <v>1.8127647166342131E-2</v>
      </c>
      <c r="I68" s="137">
        <v>1.9354583884705928E-2</v>
      </c>
      <c r="J68" s="137">
        <v>9.428042492450113E-3</v>
      </c>
      <c r="K68" s="137">
        <v>2.9467480798309187E-2</v>
      </c>
      <c r="L68" s="137">
        <v>2.4801132040945435E-2</v>
      </c>
    </row>
    <row r="69" spans="1:12">
      <c r="A69" s="18" t="s">
        <v>118</v>
      </c>
      <c r="B69" s="16">
        <v>2.9545376827519232E-2</v>
      </c>
      <c r="C69" s="16">
        <v>5.1332538527105981E-2</v>
      </c>
      <c r="D69" s="16">
        <v>4.0615786834430866E-2</v>
      </c>
      <c r="E69" s="16">
        <v>3.583495204865958E-2</v>
      </c>
      <c r="F69" s="16">
        <v>8.3594831234073217E-3</v>
      </c>
      <c r="G69" s="17">
        <v>1.7071262302837314E-2</v>
      </c>
      <c r="H69" s="17">
        <v>2.4998598567957851E-2</v>
      </c>
      <c r="I69" s="17">
        <v>1.884619076712599E-2</v>
      </c>
      <c r="J69" s="17">
        <v>1.0085990217153963E-2</v>
      </c>
      <c r="K69" s="17">
        <v>2.470060639167615E-2</v>
      </c>
      <c r="L69" s="17">
        <v>2.2335528947848474E-2</v>
      </c>
    </row>
    <row r="70" spans="1:12" s="91" customFormat="1">
      <c r="A70" s="138" t="s">
        <v>120</v>
      </c>
      <c r="B70" s="136">
        <v>4.4630536498683725E-2</v>
      </c>
      <c r="C70" s="136">
        <v>9.1809084528404583E-2</v>
      </c>
      <c r="D70" s="136">
        <v>7.1445963263631479E-2</v>
      </c>
      <c r="E70" s="136">
        <v>6.1629166444178297E-2</v>
      </c>
      <c r="F70" s="136">
        <v>2.5721667822461172E-2</v>
      </c>
      <c r="G70" s="137">
        <v>2.391773598132408E-2</v>
      </c>
      <c r="H70" s="137">
        <v>2.4281302613485E-2</v>
      </c>
      <c r="I70" s="137">
        <v>1.8893147735240989E-2</v>
      </c>
      <c r="J70" s="137">
        <v>5.2114926719745436E-3</v>
      </c>
      <c r="K70" s="137">
        <v>3.7106272140360906E-2</v>
      </c>
      <c r="L70" s="137">
        <v>2.5177054909529609E-2</v>
      </c>
    </row>
    <row r="71" spans="1:12">
      <c r="A71" s="18" t="s">
        <v>121</v>
      </c>
      <c r="B71" s="16">
        <v>4.0335412386919525E-2</v>
      </c>
      <c r="C71" s="16">
        <v>4.4174274648542379E-2</v>
      </c>
      <c r="D71" s="16">
        <v>5.0950758018738884E-2</v>
      </c>
      <c r="E71" s="16">
        <v>3.498074412180599E-2</v>
      </c>
      <c r="F71" s="16">
        <v>2.237809991745817E-2</v>
      </c>
      <c r="G71" s="17">
        <v>1.3157463430272168E-2</v>
      </c>
      <c r="H71" s="17">
        <v>1.9781011286154507E-2</v>
      </c>
      <c r="I71" s="17">
        <v>1.8254974074610589E-2</v>
      </c>
      <c r="J71" s="17">
        <v>5.9810812124236673E-3</v>
      </c>
      <c r="K71" s="17">
        <v>2.7025263327725459E-2</v>
      </c>
      <c r="L71" s="17">
        <v>2.1912621700772936E-2</v>
      </c>
    </row>
    <row r="72" spans="1:12" s="91" customFormat="1">
      <c r="A72" s="138" t="s">
        <v>122</v>
      </c>
      <c r="B72" s="136">
        <v>5.4040632398245116E-2</v>
      </c>
      <c r="C72" s="136">
        <v>6.8863498790727395E-2</v>
      </c>
      <c r="D72" s="136">
        <v>6.3674825449347688E-2</v>
      </c>
      <c r="E72" s="136">
        <v>3.7894478179962672E-2</v>
      </c>
      <c r="F72" s="136">
        <v>2.8318973976907361E-2</v>
      </c>
      <c r="G72" s="137">
        <v>1.8686361602344041E-2</v>
      </c>
      <c r="H72" s="137">
        <v>1.8733006809445805E-2</v>
      </c>
      <c r="I72" s="137">
        <v>2.269792636714589E-2</v>
      </c>
      <c r="J72" s="137">
        <v>7.1577349737620777E-3</v>
      </c>
      <c r="K72" s="137">
        <v>3.4177338913080384E-2</v>
      </c>
      <c r="L72" s="137">
        <v>2.6831731401824016E-2</v>
      </c>
    </row>
    <row r="73" spans="1:12">
      <c r="A73" s="18" t="s">
        <v>123</v>
      </c>
      <c r="B73" s="16">
        <v>5.1559452906216954E-2</v>
      </c>
      <c r="C73" s="16">
        <v>8.3264756956843933E-2</v>
      </c>
      <c r="D73" s="16">
        <v>6.9898674340395942E-2</v>
      </c>
      <c r="E73" s="16">
        <v>3.914920252062179E-2</v>
      </c>
      <c r="F73" s="16">
        <v>1.8730724253065444E-2</v>
      </c>
      <c r="G73" s="17">
        <v>1.9047722991664219E-2</v>
      </c>
      <c r="H73" s="17">
        <v>2.3785584370753798E-2</v>
      </c>
      <c r="I73" s="17">
        <v>2.8603274076961931E-2</v>
      </c>
      <c r="J73" s="17">
        <v>9.5365820274384578E-3</v>
      </c>
      <c r="K73" s="17">
        <v>3.5715299690724608E-2</v>
      </c>
      <c r="L73" s="17">
        <v>3.0962756866764002E-2</v>
      </c>
    </row>
    <row r="74" spans="1:12" s="91" customFormat="1">
      <c r="A74" s="138" t="s">
        <v>124</v>
      </c>
      <c r="B74" s="136">
        <v>4.2045759959035721E-2</v>
      </c>
      <c r="C74" s="136">
        <v>7.8366727847950624E-2</v>
      </c>
      <c r="D74" s="136">
        <v>6.8074364218277145E-2</v>
      </c>
      <c r="E74" s="136">
        <v>3.8726438503508862E-2</v>
      </c>
      <c r="F74" s="136">
        <v>2.0625823505858454E-2</v>
      </c>
      <c r="G74" s="137">
        <v>2.0461558591197117E-2</v>
      </c>
      <c r="H74" s="137">
        <v>2.0666973067137665E-2</v>
      </c>
      <c r="I74" s="137">
        <v>2.5308269288083964E-2</v>
      </c>
      <c r="J74" s="137">
        <v>9.5541687285930106E-3</v>
      </c>
      <c r="K74" s="137">
        <v>3.3245703944129033E-2</v>
      </c>
      <c r="L74" s="137">
        <v>2.7812653123148855E-2</v>
      </c>
    </row>
    <row r="75" spans="1:12">
      <c r="A75" s="18" t="s">
        <v>125</v>
      </c>
      <c r="B75" s="16">
        <v>3.8884681228414826E-2</v>
      </c>
      <c r="C75" s="16">
        <v>5.4452761598007368E-2</v>
      </c>
      <c r="D75" s="16">
        <v>4.9364118767658727E-2</v>
      </c>
      <c r="E75" s="16">
        <v>2.5844002224980817E-2</v>
      </c>
      <c r="F75" s="16">
        <v>1.3737091929790229E-2</v>
      </c>
      <c r="G75" s="17">
        <v>1.2187501878623512E-2</v>
      </c>
      <c r="H75" s="17">
        <v>1.7027035631656123E-2</v>
      </c>
      <c r="I75" s="17">
        <v>2.4687140327895332E-2</v>
      </c>
      <c r="J75" s="17">
        <v>8.2360706367202545E-3</v>
      </c>
      <c r="K75" s="17">
        <v>2.405810445412981E-2</v>
      </c>
      <c r="L75" s="17">
        <v>2.0667400626579194E-2</v>
      </c>
    </row>
    <row r="76" spans="1:12" s="91" customFormat="1" ht="15.95" thickBot="1">
      <c r="A76" s="138" t="s">
        <v>126</v>
      </c>
      <c r="B76" s="136">
        <v>4.1675290124537336E-2</v>
      </c>
      <c r="C76" s="136">
        <v>6.4385775997515049E-2</v>
      </c>
      <c r="D76" s="136">
        <v>5.2714399329585417E-2</v>
      </c>
      <c r="E76" s="136">
        <v>4.6804694286356113E-2</v>
      </c>
      <c r="F76" s="136">
        <v>2.3862627706328597E-2</v>
      </c>
      <c r="G76" s="137">
        <v>1.7337035131874179E-2</v>
      </c>
      <c r="H76" s="137">
        <v>1.5608846687071203E-2</v>
      </c>
      <c r="I76" s="137">
        <v>1.8261453302961056E-2</v>
      </c>
      <c r="J76" s="137">
        <v>4.9900904695423867E-3</v>
      </c>
      <c r="K76" s="137">
        <v>2.9807597703125795E-2</v>
      </c>
      <c r="L76" s="137">
        <v>2.2178892358614696E-2</v>
      </c>
    </row>
    <row r="77" spans="1:12" ht="15.95" thickBot="1">
      <c r="A77" s="12" t="s">
        <v>128</v>
      </c>
      <c r="B77" s="13">
        <v>3.7283265312923475E-2</v>
      </c>
      <c r="C77" s="13">
        <v>4.9707837177945476E-2</v>
      </c>
      <c r="D77" s="13">
        <v>4.4535864035138303E-2</v>
      </c>
      <c r="E77" s="13">
        <v>3.3340691493559726E-2</v>
      </c>
      <c r="F77" s="13">
        <v>1.8903810298063442E-2</v>
      </c>
      <c r="G77" s="14">
        <v>1.4947001198539336E-2</v>
      </c>
      <c r="H77" s="14">
        <v>1.9439349006559647E-2</v>
      </c>
      <c r="I77" s="14">
        <v>2.1759036307015357E-2</v>
      </c>
      <c r="J77" s="14">
        <v>6.6572038486151924E-3</v>
      </c>
      <c r="K77" s="14">
        <v>2.6300122860019176E-2</v>
      </c>
      <c r="L77" s="14">
        <v>2.1720843555272287E-2</v>
      </c>
    </row>
    <row r="78" spans="1:12" s="91" customFormat="1">
      <c r="A78" s="135" t="s">
        <v>129</v>
      </c>
      <c r="B78" s="136">
        <v>4.3821710078779524E-2</v>
      </c>
      <c r="C78" s="136">
        <v>5.4369683933534932E-2</v>
      </c>
      <c r="D78" s="136">
        <v>4.455973879246488E-2</v>
      </c>
      <c r="E78" s="136">
        <v>3.4060641367139155E-2</v>
      </c>
      <c r="F78" s="136">
        <v>2.2693074832367016E-2</v>
      </c>
      <c r="G78" s="137">
        <v>1.6172922499173459E-2</v>
      </c>
      <c r="H78" s="137">
        <v>2.0282121789720723E-2</v>
      </c>
      <c r="I78" s="137">
        <v>2.282107901942293E-2</v>
      </c>
      <c r="J78" s="137">
        <v>7.2400777954148539E-3</v>
      </c>
      <c r="K78" s="137">
        <v>2.8790700244330777E-2</v>
      </c>
      <c r="L78" s="137">
        <v>2.3524242660112368E-2</v>
      </c>
    </row>
    <row r="79" spans="1:12">
      <c r="A79" s="18" t="s">
        <v>130</v>
      </c>
      <c r="B79" s="16">
        <v>3.3084226339958965E-2</v>
      </c>
      <c r="C79" s="16">
        <v>5.024783525250074E-2</v>
      </c>
      <c r="D79" s="16">
        <v>4.5265914029833161E-2</v>
      </c>
      <c r="E79" s="16">
        <v>4.6276647303735707E-2</v>
      </c>
      <c r="F79" s="16">
        <v>2.5388133754693034E-2</v>
      </c>
      <c r="G79" s="17">
        <v>1.8824936096348211E-2</v>
      </c>
      <c r="H79" s="17">
        <v>1.8560969084430893E-2</v>
      </c>
      <c r="I79" s="17">
        <v>2.3451927950772979E-2</v>
      </c>
      <c r="J79" s="17">
        <v>5.6165373618622247E-3</v>
      </c>
      <c r="K79" s="17">
        <v>2.898941573478582E-2</v>
      </c>
      <c r="L79" s="17">
        <v>2.3069229861257517E-2</v>
      </c>
    </row>
    <row r="80" spans="1:12" s="91" customFormat="1">
      <c r="A80" s="138" t="s">
        <v>131</v>
      </c>
      <c r="B80" s="136">
        <v>3.9507061815461653E-2</v>
      </c>
      <c r="C80" s="136">
        <v>5.0528681016488476E-2</v>
      </c>
      <c r="D80" s="136">
        <v>4.6780452243874358E-2</v>
      </c>
      <c r="E80" s="136">
        <v>3.1756426449129238E-2</v>
      </c>
      <c r="F80" s="136">
        <v>1.5054595374650814E-2</v>
      </c>
      <c r="G80" s="137">
        <v>1.1787433488028107E-2</v>
      </c>
      <c r="H80" s="137">
        <v>1.7529825211704403E-2</v>
      </c>
      <c r="I80" s="137">
        <v>1.9802719300452055E-2</v>
      </c>
      <c r="J80" s="137">
        <v>6.5341409494956773E-3</v>
      </c>
      <c r="K80" s="137">
        <v>2.495462546761822E-2</v>
      </c>
      <c r="L80" s="137">
        <v>2.0799067048598005E-2</v>
      </c>
    </row>
    <row r="81" spans="1:20" ht="15.95" thickBot="1">
      <c r="A81" s="18" t="s">
        <v>132</v>
      </c>
      <c r="B81" s="16">
        <v>3.1983949299810251E-2</v>
      </c>
      <c r="C81" s="16">
        <v>4.4154196847279052E-2</v>
      </c>
      <c r="D81" s="16">
        <v>4.2149577197544127E-2</v>
      </c>
      <c r="E81" s="16">
        <v>2.6732461595533111E-2</v>
      </c>
      <c r="F81" s="16">
        <v>1.5509704910097469E-2</v>
      </c>
      <c r="G81" s="17">
        <v>1.401470869180906E-2</v>
      </c>
      <c r="H81" s="17">
        <v>2.0770624891901446E-2</v>
      </c>
      <c r="I81" s="17">
        <v>2.0830409243098959E-2</v>
      </c>
      <c r="J81" s="17">
        <v>7.0163465737391783E-3</v>
      </c>
      <c r="K81" s="17">
        <v>2.3331838167750734E-2</v>
      </c>
      <c r="L81" s="17">
        <v>1.9833148123292017E-2</v>
      </c>
    </row>
    <row r="82" spans="1:20" s="91" customFormat="1" ht="15.95" thickBot="1">
      <c r="A82" s="140" t="s">
        <v>135</v>
      </c>
      <c r="B82" s="141">
        <v>2.9662100782723501E-2</v>
      </c>
      <c r="C82" s="141">
        <v>4.4332949086625689E-2</v>
      </c>
      <c r="D82" s="141">
        <v>3.876542647116242E-2</v>
      </c>
      <c r="E82" s="141">
        <v>2.3285947508140996E-2</v>
      </c>
      <c r="F82" s="141">
        <v>1.3569408543824281E-2</v>
      </c>
      <c r="G82" s="142">
        <v>1.1565460990898956E-2</v>
      </c>
      <c r="H82" s="142">
        <v>1.6913366533252799E-2</v>
      </c>
      <c r="I82" s="142">
        <v>2.1923341037857074E-2</v>
      </c>
      <c r="J82" s="142">
        <v>1.208742641771004E-2</v>
      </c>
      <c r="K82" s="142">
        <v>2.151391021825003E-2</v>
      </c>
      <c r="L82" s="142">
        <v>2.0037381937543303E-2</v>
      </c>
    </row>
    <row r="83" spans="1:20" ht="15.95" thickBot="1">
      <c r="A83" s="15" t="s">
        <v>135</v>
      </c>
      <c r="B83" s="16">
        <v>2.9662100782723501E-2</v>
      </c>
      <c r="C83" s="16">
        <v>4.4332949086625689E-2</v>
      </c>
      <c r="D83" s="16">
        <v>3.876542647116242E-2</v>
      </c>
      <c r="E83" s="16">
        <v>2.3285947508140996E-2</v>
      </c>
      <c r="F83" s="16">
        <v>1.3569408543824281E-2</v>
      </c>
      <c r="G83" s="17">
        <v>1.1565460990898956E-2</v>
      </c>
      <c r="H83" s="17">
        <v>1.6913366533252799E-2</v>
      </c>
      <c r="I83" s="17">
        <v>2.1923341037857074E-2</v>
      </c>
      <c r="J83" s="17">
        <v>1.208742641771004E-2</v>
      </c>
      <c r="K83" s="17">
        <v>2.151391021825003E-2</v>
      </c>
      <c r="L83" s="17">
        <v>2.00373819375433E-2</v>
      </c>
    </row>
    <row r="84" spans="1:20" s="91" customFormat="1" ht="15.95" thickBot="1">
      <c r="A84" s="140" t="s">
        <v>141</v>
      </c>
      <c r="B84" s="141">
        <v>2.9488216234074729E-2</v>
      </c>
      <c r="C84" s="141">
        <v>3.6604187177915554E-2</v>
      </c>
      <c r="D84" s="141">
        <v>3.2206199162683809E-2</v>
      </c>
      <c r="E84" s="141">
        <v>1.6262576036789531E-2</v>
      </c>
      <c r="F84" s="141">
        <v>8.3226805911696799E-3</v>
      </c>
      <c r="G84" s="142">
        <v>1.1867463080016466E-2</v>
      </c>
      <c r="H84" s="142">
        <v>1.6027362697049487E-2</v>
      </c>
      <c r="I84" s="142">
        <v>1.9928287644871756E-2</v>
      </c>
      <c r="J84" s="142">
        <v>8.6548348577430937E-3</v>
      </c>
      <c r="K84" s="142">
        <v>1.8833886534342228E-2</v>
      </c>
      <c r="L84" s="142">
        <v>1.7788719412371798E-2</v>
      </c>
    </row>
    <row r="85" spans="1:20">
      <c r="A85" s="15" t="s">
        <v>142</v>
      </c>
      <c r="B85" s="20">
        <v>2.4185690593352328E-2</v>
      </c>
      <c r="C85" s="20">
        <v>1.6160917053364639E-2</v>
      </c>
      <c r="D85" s="20">
        <v>1.5648214423344561E-2</v>
      </c>
      <c r="E85" s="20">
        <v>1.4284102541284115E-2</v>
      </c>
      <c r="F85" s="20">
        <v>1.7579634286180722E-2</v>
      </c>
      <c r="G85" s="21">
        <v>1.7918634698556528E-2</v>
      </c>
      <c r="H85" s="21">
        <v>2.7094371059797999E-2</v>
      </c>
      <c r="I85" s="21">
        <v>1.2550015328484933E-2</v>
      </c>
      <c r="J85" s="21">
        <v>1.3292362740067587E-2</v>
      </c>
      <c r="K85" s="21">
        <v>1.861154832766071E-2</v>
      </c>
      <c r="L85" s="21">
        <v>1.8183520497157477E-2</v>
      </c>
    </row>
    <row r="86" spans="1:20" s="91" customFormat="1">
      <c r="A86" s="138" t="s">
        <v>143</v>
      </c>
      <c r="B86" s="136">
        <v>2.6714766133022771E-2</v>
      </c>
      <c r="C86" s="136">
        <v>3.6048716647048125E-2</v>
      </c>
      <c r="D86" s="136">
        <v>2.9767538971343748E-2</v>
      </c>
      <c r="E86" s="136">
        <v>1.2175267798353517E-2</v>
      </c>
      <c r="F86" s="136">
        <v>9.4944642915226543E-3</v>
      </c>
      <c r="G86" s="137">
        <v>1.7509014039897821E-2</v>
      </c>
      <c r="H86" s="137">
        <v>1.7892716466011489E-2</v>
      </c>
      <c r="I86" s="137">
        <v>2.6744185503796591E-2</v>
      </c>
      <c r="J86" s="137">
        <v>1.1512272908866748E-2</v>
      </c>
      <c r="K86" s="137">
        <v>2.0229917431710528E-2</v>
      </c>
      <c r="L86" s="137">
        <v>1.9341198847068461E-2</v>
      </c>
    </row>
    <row r="87" spans="1:20">
      <c r="A87" s="18" t="s">
        <v>144</v>
      </c>
      <c r="B87" s="16">
        <v>3.304939684890805E-2</v>
      </c>
      <c r="C87" s="16">
        <v>1.563961871826235E-2</v>
      </c>
      <c r="D87" s="16">
        <v>1.3650647681159714E-2</v>
      </c>
      <c r="E87" s="16">
        <v>1.1023962283859436E-2</v>
      </c>
      <c r="F87" s="16">
        <v>8.6141743189271681E-3</v>
      </c>
      <c r="G87" s="17">
        <v>1.1629982230996641E-2</v>
      </c>
      <c r="H87" s="17">
        <v>1.947622001501912E-2</v>
      </c>
      <c r="I87" s="17">
        <v>2.0088723766336275E-2</v>
      </c>
      <c r="J87" s="17">
        <v>3.5924885905581579E-3</v>
      </c>
      <c r="K87" s="17">
        <v>1.6069066132714114E-2</v>
      </c>
      <c r="L87" s="17">
        <v>1.5237854191644003E-2</v>
      </c>
    </row>
    <row r="88" spans="1:20" s="91" customFormat="1">
      <c r="A88" s="138" t="s">
        <v>145</v>
      </c>
      <c r="B88" s="136">
        <v>2.7898134471998674E-2</v>
      </c>
      <c r="C88" s="136">
        <v>4.3673340416313627E-2</v>
      </c>
      <c r="D88" s="136">
        <v>3.6203621920961264E-2</v>
      </c>
      <c r="E88" s="136">
        <v>2.0677922873892987E-2</v>
      </c>
      <c r="F88" s="136">
        <v>7.6951472526295009E-3</v>
      </c>
      <c r="G88" s="137">
        <v>9.9354348570656476E-3</v>
      </c>
      <c r="H88" s="137">
        <v>1.2130055912331373E-2</v>
      </c>
      <c r="I88" s="137">
        <v>1.561282577971124E-2</v>
      </c>
      <c r="J88" s="137">
        <v>7.5314967494644466E-3</v>
      </c>
      <c r="K88" s="137">
        <v>1.8151468683643868E-2</v>
      </c>
      <c r="L88" s="137">
        <v>1.6929601587059005E-2</v>
      </c>
    </row>
    <row r="89" spans="1:20">
      <c r="A89" s="18" t="s">
        <v>146</v>
      </c>
      <c r="B89" s="16">
        <v>1.8669282084266742E-2</v>
      </c>
      <c r="C89" s="16">
        <v>1.096750514374978E-2</v>
      </c>
      <c r="D89" s="16">
        <v>2.0709684865868674E-2</v>
      </c>
      <c r="E89" s="16">
        <v>9.5974094100151029E-3</v>
      </c>
      <c r="F89" s="16">
        <v>9.8751205712978383E-3</v>
      </c>
      <c r="G89" s="17">
        <v>1.4481026935741397E-2</v>
      </c>
      <c r="H89" s="17">
        <v>3.7280934475603045E-2</v>
      </c>
      <c r="I89" s="17">
        <v>2.5935208268615544E-2</v>
      </c>
      <c r="J89" s="17">
        <v>3.6828317606902358E-3</v>
      </c>
      <c r="K89" s="17">
        <v>1.7372025559351505E-2</v>
      </c>
      <c r="L89" s="17">
        <v>1.6660226136731786E-2</v>
      </c>
    </row>
    <row r="90" spans="1:20" s="91" customFormat="1" ht="15.95" thickBot="1">
      <c r="A90" s="139" t="s">
        <v>147</v>
      </c>
      <c r="B90" s="143">
        <v>5.0738028496493261E-2</v>
      </c>
      <c r="C90" s="143">
        <v>4.41604394164943E-2</v>
      </c>
      <c r="D90" s="143">
        <v>6.1230465025119786E-2</v>
      </c>
      <c r="E90" s="143">
        <v>1.4582383141375077E-2</v>
      </c>
      <c r="F90" s="143">
        <v>7.9607021101288228E-3</v>
      </c>
      <c r="G90" s="144">
        <v>1.9723269612241193E-2</v>
      </c>
      <c r="H90" s="144">
        <v>3.5333297088129892E-2</v>
      </c>
      <c r="I90" s="144">
        <v>5.033833962717061E-2</v>
      </c>
      <c r="J90" s="144">
        <v>1.9620891644034719E-2</v>
      </c>
      <c r="K90" s="144">
        <v>3.0764508352689561E-2</v>
      </c>
      <c r="L90" s="144">
        <v>2.9716233161648405E-2</v>
      </c>
    </row>
    <row r="91" spans="1:20">
      <c r="A91" s="25" t="s">
        <v>151</v>
      </c>
      <c r="B91" s="26">
        <v>0</v>
      </c>
      <c r="C91" s="26">
        <v>0</v>
      </c>
      <c r="D91" s="26">
        <v>0</v>
      </c>
      <c r="E91" s="26">
        <v>0</v>
      </c>
      <c r="F91" s="26">
        <v>0</v>
      </c>
      <c r="G91" s="27">
        <v>0</v>
      </c>
      <c r="H91" s="27">
        <v>0</v>
      </c>
      <c r="I91" s="27">
        <v>0</v>
      </c>
      <c r="J91" s="27">
        <v>0</v>
      </c>
      <c r="K91" s="27">
        <v>0</v>
      </c>
      <c r="L91" s="27">
        <v>0</v>
      </c>
    </row>
    <row r="92" spans="1:20" s="91" customFormat="1" hidden="1">
      <c r="A92" s="148"/>
      <c r="B92" s="149"/>
      <c r="C92" s="149"/>
      <c r="D92" s="149"/>
      <c r="E92" s="149"/>
      <c r="F92" s="149"/>
      <c r="G92" s="150"/>
      <c r="H92" s="150"/>
      <c r="I92" s="150"/>
      <c r="J92" s="150"/>
    </row>
    <row r="93" spans="1:20" ht="15.6" customHeight="1">
      <c r="A93" s="158" t="s">
        <v>152</v>
      </c>
      <c r="B93" s="158"/>
      <c r="C93" s="158"/>
      <c r="D93" s="158"/>
      <c r="E93" s="158"/>
      <c r="F93" s="158"/>
      <c r="G93" s="158"/>
      <c r="H93" s="158"/>
      <c r="I93" s="158"/>
      <c r="J93" s="158"/>
      <c r="K93" s="158"/>
      <c r="L93" s="158"/>
      <c r="M93" s="158"/>
      <c r="N93" s="158"/>
      <c r="O93" s="158"/>
      <c r="P93" s="158"/>
      <c r="Q93" s="158"/>
      <c r="R93" s="158"/>
      <c r="S93" s="158"/>
      <c r="T93" s="158"/>
    </row>
    <row r="94" spans="1:20" s="91" customFormat="1" hidden="1"/>
    <row r="96" spans="1:20" s="91" customFormat="1" hidden="1"/>
    <row r="98" s="91" customFormat="1" hidden="1"/>
    <row r="100" s="91" customFormat="1" hidden="1"/>
    <row r="102" s="91" customFormat="1" hidden="1"/>
    <row r="104" s="91" customFormat="1" hidden="1"/>
    <row r="106" s="91" customFormat="1" hidden="1"/>
    <row r="108" s="91" customFormat="1" hidden="1"/>
    <row r="110" s="91" customFormat="1" hidden="1"/>
    <row r="112" s="91" customFormat="1" hidden="1"/>
    <row r="114" s="91" customFormat="1" hidden="1"/>
    <row r="116" s="91" customFormat="1" hidden="1"/>
    <row r="118" s="91" customFormat="1" hidden="1"/>
    <row r="120" s="91" customFormat="1" hidden="1"/>
    <row r="122" s="91" customFormat="1" hidden="1"/>
    <row r="124" s="91" customFormat="1" hidden="1"/>
    <row r="126" s="91" customFormat="1" hidden="1"/>
    <row r="128" s="91" customFormat="1" hidden="1"/>
    <row r="130" s="91" customFormat="1" hidden="1"/>
    <row r="132" s="91" customFormat="1" hidden="1"/>
    <row r="134" s="91" customFormat="1" hidden="1"/>
    <row r="136" s="91" customFormat="1" hidden="1"/>
    <row r="138" s="91" customFormat="1" hidden="1"/>
    <row r="140" s="91" customFormat="1" hidden="1"/>
    <row r="142" s="91" customFormat="1" hidden="1"/>
    <row r="144" s="91" customFormat="1" hidden="1"/>
    <row r="146" s="91" customFormat="1" hidden="1"/>
    <row r="148" s="91" customFormat="1" hidden="1"/>
    <row r="150" s="91" customFormat="1" hidden="1"/>
    <row r="152" s="91" customFormat="1" hidden="1"/>
    <row r="154" s="91" customFormat="1" hidden="1"/>
    <row r="156" s="91" customFormat="1" hidden="1"/>
    <row r="158" s="91" customFormat="1" hidden="1"/>
    <row r="160" s="91" customFormat="1" hidden="1"/>
    <row r="162" s="91" customFormat="1" hidden="1"/>
    <row r="164" s="91" customFormat="1" hidden="1"/>
    <row r="166" s="91" customFormat="1" hidden="1"/>
    <row r="168" s="91" customFormat="1" hidden="1"/>
    <row r="170" s="91" customFormat="1" hidden="1"/>
    <row r="172" s="91" customFormat="1" hidden="1"/>
    <row r="174" s="91" customFormat="1" hidden="1"/>
    <row r="176" s="91" customFormat="1" hidden="1"/>
    <row r="178" s="91" customFormat="1" hidden="1"/>
    <row r="180" s="91" customFormat="1" hidden="1"/>
    <row r="182" s="91" customFormat="1" hidden="1"/>
    <row r="184" s="91" customFormat="1" hidden="1"/>
    <row r="186" s="91" customFormat="1" hidden="1"/>
    <row r="188" s="91" customFormat="1" hidden="1"/>
    <row r="190" s="91" customFormat="1" hidden="1"/>
    <row r="192" s="91" customFormat="1" hidden="1"/>
    <row r="194" s="91" customFormat="1" hidden="1"/>
    <row r="196" s="91" customFormat="1" hidden="1"/>
    <row r="198" s="91" customFormat="1" hidden="1"/>
    <row r="200" s="91" customFormat="1" hidden="1"/>
    <row r="202" s="91" customFormat="1" hidden="1"/>
    <row r="204" s="91" customFormat="1" hidden="1"/>
    <row r="206" s="91" customFormat="1" hidden="1"/>
    <row r="208" s="91" customFormat="1" hidden="1"/>
    <row r="210" s="91" customFormat="1" hidden="1"/>
    <row r="212" s="91" customFormat="1" hidden="1"/>
    <row r="214" s="91" customFormat="1" hidden="1"/>
    <row r="216" s="91" customFormat="1" hidden="1"/>
    <row r="218" s="91" customFormat="1" hidden="1"/>
    <row r="220" s="91" customFormat="1" hidden="1"/>
    <row r="222" s="91" customFormat="1" hidden="1"/>
    <row r="224" s="91" customFormat="1" hidden="1"/>
    <row r="226" s="91" customFormat="1" hidden="1"/>
    <row r="228" s="91" customFormat="1" hidden="1"/>
    <row r="230" s="91" customFormat="1" hidden="1"/>
    <row r="232" s="91" customFormat="1" hidden="1"/>
    <row r="234" s="91" customFormat="1" hidden="1"/>
    <row r="236" s="91" customFormat="1" hidden="1"/>
    <row r="238" s="91" customFormat="1" hidden="1"/>
    <row r="240" s="91" customFormat="1" hidden="1"/>
    <row r="242" s="91" customFormat="1" hidden="1"/>
    <row r="244" s="91" customFormat="1" hidden="1"/>
    <row r="246" s="91" customFormat="1" hidden="1"/>
    <row r="248" s="91" customFormat="1" hidden="1"/>
    <row r="250" s="91" customFormat="1" hidden="1"/>
    <row r="252" s="91" customFormat="1" hidden="1"/>
    <row r="254" s="91" customFormat="1" hidden="1"/>
    <row r="256" s="91" customFormat="1" hidden="1"/>
    <row r="258" s="91" customFormat="1" hidden="1"/>
    <row r="260" s="91" customFormat="1" hidden="1"/>
    <row r="262" s="91" customFormat="1" hidden="1"/>
    <row r="264" s="91" customFormat="1" hidden="1"/>
    <row r="266" s="91" customFormat="1" hidden="1"/>
    <row r="268" s="91" customFormat="1" hidden="1"/>
    <row r="270" s="91" customFormat="1" hidden="1"/>
    <row r="272" s="91" customFormat="1" hidden="1"/>
    <row r="274" s="91" customFormat="1" hidden="1"/>
    <row r="276" s="91" customFormat="1" hidden="1"/>
    <row r="278" s="91" customFormat="1" hidden="1"/>
    <row r="280" s="91" customFormat="1" hidden="1"/>
    <row r="282" s="91" customFormat="1" hidden="1"/>
    <row r="284" s="91" customFormat="1" hidden="1"/>
    <row r="286" s="91" customFormat="1" hidden="1"/>
    <row r="288" s="91" customFormat="1" hidden="1"/>
    <row r="290" s="91" customFormat="1" hidden="1"/>
    <row r="292" s="91" customFormat="1" hidden="1"/>
    <row r="294" s="91" customFormat="1" hidden="1"/>
    <row r="296" s="91" customFormat="1" hidden="1"/>
    <row r="298" s="91" customFormat="1" hidden="1"/>
    <row r="300" s="91" customFormat="1" hidden="1"/>
    <row r="302" s="91" customFormat="1" hidden="1"/>
    <row r="304" s="91" customFormat="1" hidden="1"/>
    <row r="306" s="91" customFormat="1" hidden="1"/>
    <row r="308" s="91" customFormat="1" hidden="1"/>
    <row r="310" s="91" customFormat="1" hidden="1"/>
    <row r="312" s="91" customFormat="1" hidden="1"/>
    <row r="314" s="91" customFormat="1" hidden="1"/>
    <row r="316" s="91" customFormat="1" hidden="1"/>
    <row r="318" s="91" customFormat="1" hidden="1"/>
    <row r="320" s="91" customFormat="1" hidden="1"/>
    <row r="322" s="91" customFormat="1" hidden="1"/>
    <row r="324" s="91" customFormat="1" hidden="1"/>
    <row r="326" s="91" customFormat="1" hidden="1"/>
    <row r="328" s="91" customFormat="1" hidden="1"/>
    <row r="330" s="91" customFormat="1" hidden="1"/>
    <row r="332" s="91" customFormat="1" hidden="1"/>
    <row r="334" s="91" customFormat="1" hidden="1"/>
    <row r="336" s="91" customFormat="1" hidden="1"/>
    <row r="338" s="91" customFormat="1" hidden="1"/>
    <row r="340" s="91" customFormat="1" hidden="1"/>
    <row r="342" s="91" customFormat="1" hidden="1"/>
    <row r="344" s="91" customFormat="1" hidden="1"/>
    <row r="346" s="91" customFormat="1" hidden="1"/>
    <row r="348" s="91" customFormat="1" hidden="1"/>
    <row r="350" s="91" customFormat="1" hidden="1"/>
    <row r="352" s="91" customFormat="1" hidden="1"/>
    <row r="354" s="91" customFormat="1" hidden="1"/>
    <row r="356" s="91" customFormat="1" hidden="1"/>
    <row r="358" s="91" customFormat="1" hidden="1"/>
    <row r="360" s="91" customFormat="1" hidden="1"/>
    <row r="362" s="91" customFormat="1" hidden="1"/>
    <row r="364" s="91" customFormat="1" hidden="1"/>
    <row r="366" s="91" customFormat="1" hidden="1"/>
    <row r="368" s="91" customFormat="1" hidden="1"/>
    <row r="370" s="91" customFormat="1" hidden="1"/>
    <row r="372" s="91" customFormat="1" hidden="1"/>
    <row r="374" s="91" customFormat="1" hidden="1"/>
    <row r="376" s="91" customFormat="1" hidden="1"/>
    <row r="378" s="91" customFormat="1" hidden="1"/>
    <row r="380" s="91" customFormat="1" hidden="1"/>
    <row r="382" s="91" customFormat="1" hidden="1"/>
    <row r="384" s="91" customFormat="1" hidden="1"/>
    <row r="386" s="91" customFormat="1" hidden="1"/>
    <row r="388" s="91" customFormat="1" hidden="1"/>
    <row r="390" s="91" customFormat="1" hidden="1"/>
    <row r="392" s="91" customFormat="1" hidden="1"/>
    <row r="394" s="91" customFormat="1" hidden="1"/>
    <row r="396" s="91" customFormat="1" hidden="1"/>
    <row r="398" s="91" customFormat="1" hidden="1"/>
  </sheetData>
  <mergeCells count="3">
    <mergeCell ref="A93:J93"/>
    <mergeCell ref="A1:L1"/>
    <mergeCell ref="K93:T93"/>
  </mergeCells>
  <hyperlinks>
    <hyperlink ref="A93" location="TableOfContents!A1" display="Back to Table of Contents" xr:uid="{A09C1D10-F248-40D4-939A-9585863441E3}"/>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1b89b948158fc5ef6b92688a7ba6c093">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ab07059fbf4c6860ee3378ddec8c34c1"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FF12E8-FA43-4BE8-8887-0773CF8FC126}"/>
</file>

<file path=customXml/itemProps2.xml><?xml version="1.0" encoding="utf-8"?>
<ds:datastoreItem xmlns:ds="http://schemas.openxmlformats.org/officeDocument/2006/customXml" ds:itemID="{F3C61967-8250-4ED1-8B79-AAEC906D0332}"/>
</file>

<file path=customXml/itemProps3.xml><?xml version="1.0" encoding="utf-8"?>
<ds:datastoreItem xmlns:ds="http://schemas.openxmlformats.org/officeDocument/2006/customXml" ds:itemID="{728629E7-62CD-46C7-8BC5-E3DFF35CA4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Gardiner, Abigail</cp:lastModifiedBy>
  <cp:revision/>
  <dcterms:created xsi:type="dcterms:W3CDTF">2022-04-27T23:38:01Z</dcterms:created>
  <dcterms:modified xsi:type="dcterms:W3CDTF">2026-02-06T05:30:06Z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2023-01-03T02:16:37Z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5709245b-eb65-40c1-a1ff-4cc7d7aa29af</vt:lpwstr>
  </property>
  <property fmtid="{D5CDD505-2E9C-101B-9397-08002B2CF9AE}" pid="8" name="MSIP_Label_2b83f8d7-e91f-4eee-a336-52a8061c0503_ContentBits">
    <vt:lpwstr>0</vt:lpwstr>
  </property>
  <property fmtid="{D5CDD505-2E9C-101B-9397-08002B2CF9AE}" pid="9" name="ContentTypeId">
    <vt:lpwstr>0x010100B489DCF49E04054D83F07CF1F0166419</vt:lpwstr>
  </property>
  <property fmtid="{D5CDD505-2E9C-101B-9397-08002B2CF9AE}" pid="10" name="MediaServiceImageTags">
    <vt:lpwstr/>
  </property>
</Properties>
</file>