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/>
  <xr:revisionPtr revIDLastSave="0" documentId="13_ncr:1_{B8A232F7-3D3F-4126-BA33-AD414CCA9423}" xr6:coauthVersionLast="47" xr6:coauthVersionMax="47" xr10:uidLastSave="{00000000-0000-0000-0000-000000000000}"/>
  <bookViews>
    <workbookView xWindow="-12960" yWindow="-16308" windowWidth="29016" windowHeight="15816" xr2:uid="{00000000-000D-0000-FFFF-FFFF00000000}"/>
  </bookViews>
  <sheets>
    <sheet name="Intro" sheetId="1" r:id="rId1"/>
    <sheet name="TableOfContents" sheetId="3" r:id="rId2"/>
    <sheet name="Table Q.1" sheetId="2" r:id="rId3"/>
  </sheets>
  <externalReferences>
    <externalReference r:id="rId4"/>
    <externalReference r:id="rId5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G2" i="2"/>
  <c r="H2" i="2"/>
  <c r="I2" i="2"/>
  <c r="J2" i="2"/>
  <c r="K2" i="2"/>
  <c r="A3" i="2"/>
  <c r="B3" i="2"/>
  <c r="C3" i="2"/>
  <c r="D3" i="2"/>
  <c r="E3" i="2"/>
  <c r="F3" i="2"/>
  <c r="G3" i="2"/>
  <c r="H3" i="2"/>
  <c r="I3" i="2"/>
  <c r="J3" i="2"/>
  <c r="K3" i="2"/>
  <c r="A4" i="2"/>
  <c r="B4" i="2"/>
  <c r="C4" i="2"/>
  <c r="D4" i="2"/>
  <c r="E4" i="2"/>
  <c r="F4" i="2"/>
  <c r="G4" i="2"/>
  <c r="H4" i="2"/>
  <c r="I4" i="2"/>
  <c r="J4" i="2"/>
  <c r="K4" i="2"/>
  <c r="A5" i="2"/>
  <c r="B5" i="2"/>
  <c r="C5" i="2"/>
  <c r="D5" i="2"/>
  <c r="E5" i="2"/>
  <c r="F5" i="2"/>
  <c r="G5" i="2"/>
  <c r="H5" i="2"/>
  <c r="I5" i="2"/>
  <c r="J5" i="2"/>
  <c r="K5" i="2"/>
  <c r="A6" i="2"/>
  <c r="B6" i="2"/>
  <c r="C6" i="2"/>
  <c r="D6" i="2"/>
  <c r="E6" i="2"/>
  <c r="F6" i="2"/>
  <c r="G6" i="2"/>
  <c r="H6" i="2"/>
  <c r="I6" i="2"/>
  <c r="J6" i="2"/>
  <c r="K6" i="2"/>
  <c r="A7" i="2"/>
  <c r="B7" i="2"/>
  <c r="C7" i="2"/>
  <c r="D7" i="2"/>
  <c r="E7" i="2"/>
  <c r="F7" i="2"/>
  <c r="G7" i="2"/>
  <c r="H7" i="2"/>
  <c r="I7" i="2"/>
  <c r="J7" i="2"/>
  <c r="K7" i="2"/>
  <c r="A8" i="2"/>
  <c r="B8" i="2"/>
  <c r="C8" i="2"/>
  <c r="D8" i="2"/>
  <c r="E8" i="2"/>
  <c r="F8" i="2"/>
  <c r="G8" i="2"/>
  <c r="H8" i="2"/>
  <c r="I8" i="2"/>
  <c r="J8" i="2"/>
  <c r="K8" i="2"/>
  <c r="A9" i="2"/>
  <c r="B9" i="2"/>
  <c r="C9" i="2"/>
  <c r="D9" i="2"/>
  <c r="E9" i="2"/>
  <c r="F9" i="2"/>
  <c r="G9" i="2"/>
  <c r="H9" i="2"/>
  <c r="I9" i="2"/>
  <c r="J9" i="2"/>
  <c r="K9" i="2"/>
  <c r="A10" i="2"/>
  <c r="B10" i="2"/>
  <c r="C10" i="2"/>
  <c r="D10" i="2"/>
  <c r="E10" i="2"/>
  <c r="F10" i="2"/>
  <c r="G10" i="2"/>
  <c r="H10" i="2"/>
  <c r="I10" i="2"/>
  <c r="J10" i="2"/>
  <c r="K10" i="2"/>
  <c r="A11" i="2"/>
  <c r="B11" i="2"/>
  <c r="C11" i="2"/>
  <c r="D11" i="2"/>
  <c r="E11" i="2"/>
  <c r="F11" i="2"/>
  <c r="G11" i="2"/>
  <c r="H11" i="2"/>
  <c r="I11" i="2"/>
  <c r="J11" i="2"/>
  <c r="K11" i="2"/>
  <c r="A12" i="2"/>
  <c r="B12" i="2"/>
  <c r="C12" i="2"/>
  <c r="D12" i="2"/>
  <c r="E12" i="2"/>
  <c r="F12" i="2"/>
  <c r="G12" i="2"/>
  <c r="H12" i="2"/>
  <c r="I12" i="2"/>
  <c r="J12" i="2"/>
  <c r="K12" i="2"/>
  <c r="A13" i="2"/>
  <c r="B13" i="2"/>
  <c r="C13" i="2"/>
  <c r="D13" i="2"/>
  <c r="E13" i="2"/>
  <c r="F13" i="2"/>
  <c r="G13" i="2"/>
  <c r="H13" i="2"/>
  <c r="I13" i="2"/>
  <c r="J13" i="2"/>
  <c r="K13" i="2"/>
  <c r="A14" i="2"/>
  <c r="B14" i="2"/>
  <c r="C14" i="2"/>
  <c r="D14" i="2"/>
  <c r="E14" i="2"/>
  <c r="F14" i="2"/>
  <c r="G14" i="2"/>
  <c r="H14" i="2"/>
  <c r="I14" i="2"/>
  <c r="J14" i="2"/>
  <c r="K14" i="2"/>
  <c r="A15" i="2"/>
  <c r="B15" i="2"/>
  <c r="C15" i="2"/>
  <c r="D15" i="2"/>
  <c r="E15" i="2"/>
  <c r="F15" i="2"/>
  <c r="G15" i="2"/>
  <c r="H15" i="2"/>
  <c r="I15" i="2"/>
  <c r="J15" i="2"/>
  <c r="K15" i="2"/>
  <c r="A16" i="2"/>
  <c r="B16" i="2"/>
  <c r="C16" i="2"/>
  <c r="D16" i="2"/>
  <c r="E16" i="2"/>
  <c r="F16" i="2"/>
  <c r="G16" i="2"/>
  <c r="H16" i="2"/>
  <c r="I16" i="2"/>
  <c r="J16" i="2"/>
  <c r="K16" i="2"/>
  <c r="A17" i="2"/>
  <c r="B17" i="2"/>
  <c r="C17" i="2"/>
  <c r="D17" i="2"/>
  <c r="E17" i="2"/>
  <c r="F17" i="2"/>
  <c r="G17" i="2"/>
  <c r="H17" i="2"/>
  <c r="I17" i="2"/>
  <c r="J17" i="2"/>
  <c r="K17" i="2"/>
  <c r="A18" i="2"/>
  <c r="B18" i="2"/>
  <c r="C18" i="2"/>
  <c r="D18" i="2"/>
  <c r="E18" i="2"/>
  <c r="F18" i="2"/>
  <c r="G18" i="2"/>
  <c r="H18" i="2"/>
  <c r="I18" i="2"/>
  <c r="J18" i="2"/>
  <c r="K18" i="2"/>
  <c r="A19" i="2"/>
  <c r="B19" i="2"/>
  <c r="C19" i="2"/>
  <c r="D19" i="2"/>
  <c r="E19" i="2"/>
  <c r="F19" i="2"/>
  <c r="G19" i="2"/>
  <c r="H19" i="2"/>
  <c r="I19" i="2"/>
  <c r="J19" i="2"/>
  <c r="K19" i="2"/>
  <c r="A20" i="2"/>
  <c r="B20" i="2"/>
  <c r="C20" i="2"/>
  <c r="D20" i="2"/>
  <c r="E20" i="2"/>
  <c r="F20" i="2"/>
  <c r="G20" i="2"/>
  <c r="H20" i="2"/>
  <c r="I20" i="2"/>
  <c r="J20" i="2"/>
  <c r="K20" i="2"/>
  <c r="A21" i="2"/>
  <c r="B21" i="2"/>
  <c r="C21" i="2"/>
  <c r="D21" i="2"/>
  <c r="E21" i="2"/>
  <c r="F21" i="2"/>
  <c r="G21" i="2"/>
  <c r="H21" i="2"/>
  <c r="I21" i="2"/>
  <c r="J21" i="2"/>
  <c r="K21" i="2"/>
  <c r="A22" i="2"/>
  <c r="B22" i="2"/>
  <c r="C22" i="2"/>
  <c r="D22" i="2"/>
  <c r="E22" i="2"/>
  <c r="F22" i="2"/>
  <c r="G22" i="2"/>
  <c r="H22" i="2"/>
  <c r="I22" i="2"/>
  <c r="J22" i="2"/>
  <c r="K22" i="2"/>
  <c r="A23" i="2"/>
  <c r="B23" i="2"/>
  <c r="C23" i="2"/>
  <c r="D23" i="2"/>
  <c r="E23" i="2"/>
  <c r="F23" i="2"/>
  <c r="G23" i="2"/>
  <c r="H23" i="2"/>
  <c r="I23" i="2"/>
  <c r="J23" i="2"/>
  <c r="K23" i="2"/>
  <c r="A24" i="2"/>
  <c r="B24" i="2"/>
  <c r="C24" i="2"/>
  <c r="D24" i="2"/>
  <c r="E24" i="2"/>
  <c r="F24" i="2"/>
  <c r="G24" i="2"/>
  <c r="H24" i="2"/>
  <c r="I24" i="2"/>
  <c r="J24" i="2"/>
  <c r="K24" i="2"/>
  <c r="A25" i="2"/>
  <c r="B25" i="2"/>
  <c r="C25" i="2"/>
  <c r="D25" i="2"/>
  <c r="E25" i="2"/>
  <c r="F25" i="2"/>
  <c r="G25" i="2"/>
  <c r="H25" i="2"/>
  <c r="I25" i="2"/>
  <c r="J25" i="2"/>
  <c r="K25" i="2"/>
  <c r="A26" i="2"/>
  <c r="B26" i="2"/>
  <c r="C26" i="2"/>
  <c r="D26" i="2"/>
  <c r="E26" i="2"/>
  <c r="F26" i="2"/>
  <c r="G26" i="2"/>
  <c r="H26" i="2"/>
  <c r="I26" i="2"/>
  <c r="J26" i="2"/>
  <c r="K26" i="2"/>
  <c r="A27" i="2"/>
  <c r="B27" i="2"/>
  <c r="C27" i="2"/>
  <c r="D27" i="2"/>
  <c r="E27" i="2"/>
  <c r="F27" i="2"/>
  <c r="G27" i="2"/>
  <c r="H27" i="2"/>
  <c r="I27" i="2"/>
  <c r="J27" i="2"/>
  <c r="K27" i="2"/>
  <c r="A28" i="2"/>
  <c r="B28" i="2"/>
  <c r="C28" i="2"/>
  <c r="D28" i="2"/>
  <c r="E28" i="2"/>
  <c r="F28" i="2"/>
  <c r="G28" i="2"/>
  <c r="H28" i="2"/>
  <c r="I28" i="2"/>
  <c r="J28" i="2"/>
  <c r="K28" i="2"/>
  <c r="A29" i="2"/>
  <c r="B29" i="2"/>
  <c r="C29" i="2"/>
  <c r="D29" i="2"/>
  <c r="E29" i="2"/>
  <c r="F29" i="2"/>
  <c r="G29" i="2"/>
  <c r="H29" i="2"/>
  <c r="I29" i="2"/>
  <c r="J29" i="2"/>
  <c r="K29" i="2"/>
  <c r="A30" i="2"/>
  <c r="B30" i="2"/>
  <c r="C30" i="2"/>
  <c r="D30" i="2"/>
  <c r="E30" i="2"/>
  <c r="F30" i="2"/>
  <c r="G30" i="2"/>
  <c r="H30" i="2"/>
  <c r="I30" i="2"/>
  <c r="J30" i="2"/>
  <c r="K30" i="2"/>
  <c r="A31" i="2"/>
  <c r="B31" i="2"/>
  <c r="C31" i="2"/>
  <c r="D31" i="2"/>
  <c r="E31" i="2"/>
  <c r="F31" i="2"/>
  <c r="G31" i="2"/>
  <c r="H31" i="2"/>
  <c r="I31" i="2"/>
  <c r="J31" i="2"/>
  <c r="K31" i="2"/>
  <c r="A32" i="2"/>
  <c r="B32" i="2"/>
  <c r="C32" i="2"/>
  <c r="D32" i="2"/>
  <c r="E32" i="2"/>
  <c r="F32" i="2"/>
  <c r="G32" i="2"/>
  <c r="H32" i="2"/>
  <c r="I32" i="2"/>
  <c r="J32" i="2"/>
  <c r="K32" i="2"/>
  <c r="A33" i="2"/>
  <c r="B33" i="2"/>
  <c r="C33" i="2"/>
  <c r="D33" i="2"/>
  <c r="E33" i="2"/>
  <c r="F33" i="2"/>
  <c r="G33" i="2"/>
  <c r="H33" i="2"/>
  <c r="I33" i="2"/>
  <c r="J33" i="2"/>
  <c r="K33" i="2"/>
  <c r="A34" i="2"/>
  <c r="B34" i="2"/>
  <c r="C34" i="2"/>
  <c r="D34" i="2"/>
  <c r="E34" i="2"/>
  <c r="F34" i="2"/>
  <c r="G34" i="2"/>
  <c r="H34" i="2"/>
  <c r="I34" i="2"/>
  <c r="J34" i="2"/>
  <c r="K34" i="2"/>
  <c r="A35" i="2"/>
  <c r="B35" i="2"/>
  <c r="C35" i="2"/>
  <c r="D35" i="2"/>
  <c r="E35" i="2"/>
  <c r="F35" i="2"/>
  <c r="G35" i="2"/>
  <c r="H35" i="2"/>
  <c r="I35" i="2"/>
  <c r="J35" i="2"/>
  <c r="K35" i="2"/>
  <c r="A36" i="2"/>
  <c r="B36" i="2"/>
  <c r="C36" i="2"/>
  <c r="D36" i="2"/>
  <c r="E36" i="2"/>
  <c r="F36" i="2"/>
  <c r="G36" i="2"/>
  <c r="H36" i="2"/>
  <c r="I36" i="2"/>
  <c r="J36" i="2"/>
  <c r="K36" i="2"/>
  <c r="A37" i="2"/>
  <c r="B37" i="2"/>
  <c r="C37" i="2"/>
  <c r="D37" i="2"/>
  <c r="E37" i="2"/>
  <c r="F37" i="2"/>
  <c r="G37" i="2"/>
  <c r="H37" i="2"/>
  <c r="I37" i="2"/>
  <c r="J37" i="2"/>
  <c r="K37" i="2"/>
  <c r="A38" i="2"/>
  <c r="B38" i="2"/>
  <c r="C38" i="2"/>
  <c r="D38" i="2"/>
  <c r="E38" i="2"/>
  <c r="F38" i="2"/>
  <c r="G38" i="2"/>
  <c r="H38" i="2"/>
  <c r="I38" i="2"/>
  <c r="J38" i="2"/>
  <c r="K38" i="2"/>
  <c r="A39" i="2"/>
  <c r="B39" i="2"/>
  <c r="C39" i="2"/>
  <c r="D39" i="2"/>
  <c r="E39" i="2"/>
  <c r="F39" i="2"/>
  <c r="G39" i="2"/>
  <c r="H39" i="2"/>
  <c r="I39" i="2"/>
  <c r="J39" i="2"/>
  <c r="K39" i="2"/>
  <c r="A40" i="2"/>
  <c r="B40" i="2"/>
  <c r="C40" i="2"/>
  <c r="D40" i="2"/>
  <c r="E40" i="2"/>
  <c r="F40" i="2"/>
  <c r="G40" i="2"/>
  <c r="H40" i="2"/>
  <c r="I40" i="2"/>
  <c r="J40" i="2"/>
  <c r="K40" i="2"/>
  <c r="A41" i="2"/>
  <c r="B41" i="2"/>
  <c r="C41" i="2"/>
  <c r="D41" i="2"/>
  <c r="E41" i="2"/>
  <c r="F41" i="2"/>
  <c r="G41" i="2"/>
  <c r="H41" i="2"/>
  <c r="I41" i="2"/>
  <c r="J41" i="2"/>
  <c r="K41" i="2"/>
  <c r="A42" i="2"/>
  <c r="B42" i="2"/>
  <c r="C42" i="2"/>
  <c r="D42" i="2"/>
  <c r="E42" i="2"/>
  <c r="F42" i="2"/>
  <c r="G42" i="2"/>
  <c r="H42" i="2"/>
  <c r="I42" i="2"/>
  <c r="J42" i="2"/>
  <c r="K42" i="2"/>
  <c r="A43" i="2"/>
  <c r="B43" i="2"/>
  <c r="C43" i="2"/>
  <c r="D43" i="2"/>
  <c r="E43" i="2"/>
  <c r="F43" i="2"/>
  <c r="G43" i="2"/>
  <c r="H43" i="2"/>
  <c r="I43" i="2"/>
  <c r="J43" i="2"/>
  <c r="K43" i="2"/>
  <c r="A44" i="2"/>
  <c r="B44" i="2"/>
  <c r="C44" i="2"/>
  <c r="D44" i="2"/>
  <c r="E44" i="2"/>
  <c r="F44" i="2"/>
  <c r="G44" i="2"/>
  <c r="H44" i="2"/>
  <c r="I44" i="2"/>
  <c r="J44" i="2"/>
  <c r="K44" i="2"/>
  <c r="A45" i="2"/>
  <c r="B45" i="2"/>
  <c r="C45" i="2"/>
  <c r="D45" i="2"/>
  <c r="E45" i="2"/>
  <c r="F45" i="2"/>
  <c r="G45" i="2"/>
  <c r="H45" i="2"/>
  <c r="I45" i="2"/>
  <c r="J45" i="2"/>
  <c r="K45" i="2"/>
  <c r="A46" i="2"/>
  <c r="B46" i="2"/>
  <c r="C46" i="2"/>
  <c r="D46" i="2"/>
  <c r="E46" i="2"/>
  <c r="F46" i="2"/>
  <c r="G46" i="2"/>
  <c r="H46" i="2"/>
  <c r="I46" i="2"/>
  <c r="J46" i="2"/>
  <c r="K46" i="2"/>
  <c r="A47" i="2"/>
  <c r="B47" i="2"/>
  <c r="C47" i="2"/>
  <c r="D47" i="2"/>
  <c r="E47" i="2"/>
  <c r="F47" i="2"/>
  <c r="G47" i="2"/>
  <c r="H47" i="2"/>
  <c r="I47" i="2"/>
  <c r="J47" i="2"/>
  <c r="K47" i="2"/>
  <c r="A48" i="2"/>
  <c r="B48" i="2"/>
  <c r="C48" i="2"/>
  <c r="D48" i="2"/>
  <c r="E48" i="2"/>
  <c r="F48" i="2"/>
  <c r="G48" i="2"/>
  <c r="H48" i="2"/>
  <c r="I48" i="2"/>
  <c r="J48" i="2"/>
  <c r="K48" i="2"/>
  <c r="A49" i="2"/>
  <c r="B49" i="2"/>
  <c r="C49" i="2"/>
  <c r="D49" i="2"/>
  <c r="E49" i="2"/>
  <c r="F49" i="2"/>
  <c r="G49" i="2"/>
  <c r="H49" i="2"/>
  <c r="I49" i="2"/>
  <c r="J49" i="2"/>
  <c r="K49" i="2"/>
  <c r="A50" i="2"/>
  <c r="B50" i="2"/>
  <c r="C50" i="2"/>
  <c r="D50" i="2"/>
  <c r="E50" i="2"/>
  <c r="F50" i="2"/>
  <c r="G50" i="2"/>
  <c r="H50" i="2"/>
  <c r="I50" i="2"/>
  <c r="J50" i="2"/>
  <c r="K50" i="2"/>
  <c r="A51" i="2"/>
  <c r="B51" i="2"/>
  <c r="C51" i="2"/>
  <c r="D51" i="2"/>
  <c r="E51" i="2"/>
  <c r="F51" i="2"/>
  <c r="G51" i="2"/>
  <c r="H51" i="2"/>
  <c r="I51" i="2"/>
  <c r="J51" i="2"/>
  <c r="K51" i="2"/>
  <c r="A52" i="2"/>
  <c r="B52" i="2"/>
  <c r="C52" i="2"/>
  <c r="D52" i="2"/>
  <c r="E52" i="2"/>
  <c r="F52" i="2"/>
  <c r="G52" i="2"/>
  <c r="H52" i="2"/>
  <c r="I52" i="2"/>
  <c r="J52" i="2"/>
  <c r="K52" i="2"/>
  <c r="A53" i="2"/>
  <c r="B53" i="2"/>
  <c r="C53" i="2"/>
  <c r="D53" i="2"/>
  <c r="E53" i="2"/>
  <c r="F53" i="2"/>
  <c r="G53" i="2"/>
  <c r="H53" i="2"/>
  <c r="I53" i="2"/>
  <c r="J53" i="2"/>
  <c r="K53" i="2"/>
  <c r="A54" i="2"/>
  <c r="B54" i="2"/>
  <c r="C54" i="2"/>
  <c r="D54" i="2"/>
  <c r="E54" i="2"/>
  <c r="F54" i="2"/>
  <c r="G54" i="2"/>
  <c r="H54" i="2"/>
  <c r="I54" i="2"/>
  <c r="J54" i="2"/>
  <c r="K54" i="2"/>
  <c r="A55" i="2"/>
  <c r="B55" i="2"/>
  <c r="C55" i="2"/>
  <c r="D55" i="2"/>
  <c r="E55" i="2"/>
  <c r="F55" i="2"/>
  <c r="G55" i="2"/>
  <c r="H55" i="2"/>
  <c r="I55" i="2"/>
  <c r="J55" i="2"/>
  <c r="K55" i="2"/>
  <c r="A56" i="2"/>
  <c r="B56" i="2"/>
  <c r="C56" i="2"/>
  <c r="D56" i="2"/>
  <c r="E56" i="2"/>
  <c r="F56" i="2"/>
  <c r="G56" i="2"/>
  <c r="H56" i="2"/>
  <c r="I56" i="2"/>
  <c r="J56" i="2"/>
  <c r="K56" i="2"/>
  <c r="A57" i="2"/>
  <c r="B57" i="2"/>
  <c r="C57" i="2"/>
  <c r="D57" i="2"/>
  <c r="E57" i="2"/>
  <c r="F57" i="2"/>
  <c r="G57" i="2"/>
  <c r="H57" i="2"/>
  <c r="I57" i="2"/>
  <c r="J57" i="2"/>
  <c r="K57" i="2"/>
  <c r="A58" i="2"/>
  <c r="B58" i="2"/>
  <c r="C58" i="2"/>
  <c r="D58" i="2"/>
  <c r="E58" i="2"/>
  <c r="F58" i="2"/>
  <c r="G58" i="2"/>
  <c r="H58" i="2"/>
  <c r="I58" i="2"/>
  <c r="J58" i="2"/>
  <c r="K58" i="2"/>
  <c r="A59" i="2"/>
  <c r="B59" i="2"/>
  <c r="C59" i="2"/>
  <c r="D59" i="2"/>
  <c r="E59" i="2"/>
  <c r="F59" i="2"/>
  <c r="G59" i="2"/>
  <c r="H59" i="2"/>
  <c r="I59" i="2"/>
  <c r="J59" i="2"/>
  <c r="K59" i="2"/>
  <c r="A60" i="2"/>
  <c r="B60" i="2"/>
  <c r="C60" i="2"/>
  <c r="D60" i="2"/>
  <c r="E60" i="2"/>
  <c r="F60" i="2"/>
  <c r="G60" i="2"/>
  <c r="H60" i="2"/>
  <c r="I60" i="2"/>
  <c r="J60" i="2"/>
  <c r="K60" i="2"/>
  <c r="A61" i="2"/>
  <c r="B61" i="2"/>
  <c r="C61" i="2"/>
  <c r="D61" i="2"/>
  <c r="E61" i="2"/>
  <c r="F61" i="2"/>
  <c r="G61" i="2"/>
  <c r="H61" i="2"/>
  <c r="I61" i="2"/>
  <c r="J61" i="2"/>
  <c r="K61" i="2"/>
  <c r="A62" i="2"/>
  <c r="B62" i="2"/>
  <c r="C62" i="2"/>
  <c r="D62" i="2"/>
  <c r="E62" i="2"/>
  <c r="F62" i="2"/>
  <c r="G62" i="2"/>
  <c r="H62" i="2"/>
  <c r="I62" i="2"/>
  <c r="J62" i="2"/>
  <c r="K62" i="2"/>
  <c r="A63" i="2"/>
  <c r="B63" i="2"/>
  <c r="C63" i="2"/>
  <c r="D63" i="2"/>
  <c r="E63" i="2"/>
  <c r="F63" i="2"/>
  <c r="G63" i="2"/>
  <c r="H63" i="2"/>
  <c r="I63" i="2"/>
  <c r="J63" i="2"/>
  <c r="K63" i="2"/>
  <c r="A64" i="2"/>
  <c r="B64" i="2"/>
  <c r="C64" i="2"/>
  <c r="D64" i="2"/>
  <c r="E64" i="2"/>
  <c r="F64" i="2"/>
  <c r="G64" i="2"/>
  <c r="H64" i="2"/>
  <c r="I64" i="2"/>
  <c r="J64" i="2"/>
  <c r="K64" i="2"/>
  <c r="A65" i="2"/>
  <c r="B65" i="2"/>
  <c r="C65" i="2"/>
  <c r="D65" i="2"/>
  <c r="E65" i="2"/>
  <c r="F65" i="2"/>
  <c r="G65" i="2"/>
  <c r="H65" i="2"/>
  <c r="I65" i="2"/>
  <c r="J65" i="2"/>
  <c r="K65" i="2"/>
  <c r="A66" i="2"/>
  <c r="B66" i="2"/>
  <c r="C66" i="2"/>
  <c r="D66" i="2"/>
  <c r="E66" i="2"/>
  <c r="F66" i="2"/>
  <c r="G66" i="2"/>
  <c r="H66" i="2"/>
  <c r="I66" i="2"/>
  <c r="J66" i="2"/>
  <c r="K66" i="2"/>
  <c r="A67" i="2"/>
  <c r="B67" i="2"/>
  <c r="C67" i="2"/>
  <c r="D67" i="2"/>
  <c r="E67" i="2"/>
  <c r="F67" i="2"/>
  <c r="G67" i="2"/>
  <c r="H67" i="2"/>
  <c r="I67" i="2"/>
  <c r="J67" i="2"/>
  <c r="K67" i="2"/>
  <c r="A68" i="2"/>
  <c r="B68" i="2"/>
  <c r="C68" i="2"/>
  <c r="D68" i="2"/>
  <c r="E68" i="2"/>
  <c r="F68" i="2"/>
  <c r="G68" i="2"/>
  <c r="H68" i="2"/>
  <c r="I68" i="2"/>
  <c r="J68" i="2"/>
  <c r="K68" i="2"/>
  <c r="A69" i="2"/>
  <c r="B69" i="2"/>
  <c r="C69" i="2"/>
  <c r="D69" i="2"/>
  <c r="E69" i="2"/>
  <c r="F69" i="2"/>
  <c r="G69" i="2"/>
  <c r="H69" i="2"/>
  <c r="I69" i="2"/>
  <c r="J69" i="2"/>
  <c r="K69" i="2"/>
  <c r="A70" i="2"/>
  <c r="B70" i="2"/>
  <c r="C70" i="2"/>
  <c r="D70" i="2"/>
  <c r="E70" i="2"/>
  <c r="F70" i="2"/>
  <c r="G70" i="2"/>
  <c r="H70" i="2"/>
  <c r="I70" i="2"/>
  <c r="J70" i="2"/>
  <c r="K70" i="2"/>
  <c r="A71" i="2"/>
  <c r="B71" i="2"/>
  <c r="C71" i="2"/>
  <c r="D71" i="2"/>
  <c r="E71" i="2"/>
  <c r="F71" i="2"/>
  <c r="G71" i="2"/>
  <c r="H71" i="2"/>
  <c r="I71" i="2"/>
  <c r="J71" i="2"/>
  <c r="K71" i="2"/>
  <c r="A72" i="2"/>
  <c r="B72" i="2"/>
  <c r="C72" i="2"/>
  <c r="D72" i="2"/>
  <c r="E72" i="2"/>
  <c r="F72" i="2"/>
  <c r="G72" i="2"/>
  <c r="H72" i="2"/>
  <c r="I72" i="2"/>
  <c r="J72" i="2"/>
  <c r="K72" i="2"/>
  <c r="A73" i="2"/>
  <c r="B73" i="2"/>
  <c r="C73" i="2"/>
  <c r="D73" i="2"/>
  <c r="E73" i="2"/>
  <c r="F73" i="2"/>
  <c r="G73" i="2"/>
  <c r="H73" i="2"/>
  <c r="I73" i="2"/>
  <c r="J73" i="2"/>
  <c r="K73" i="2"/>
  <c r="A74" i="2"/>
  <c r="B74" i="2"/>
  <c r="C74" i="2"/>
  <c r="D74" i="2"/>
  <c r="E74" i="2"/>
  <c r="F74" i="2"/>
  <c r="G74" i="2"/>
  <c r="H74" i="2"/>
  <c r="I74" i="2"/>
  <c r="J74" i="2"/>
  <c r="K74" i="2"/>
  <c r="A75" i="2"/>
  <c r="B75" i="2"/>
  <c r="C75" i="2"/>
  <c r="D75" i="2"/>
  <c r="E75" i="2"/>
  <c r="F75" i="2"/>
  <c r="G75" i="2"/>
  <c r="H75" i="2"/>
  <c r="I75" i="2"/>
  <c r="J75" i="2"/>
  <c r="K75" i="2"/>
  <c r="A76" i="2"/>
  <c r="B76" i="2"/>
  <c r="C76" i="2"/>
  <c r="D76" i="2"/>
  <c r="E76" i="2"/>
  <c r="F76" i="2"/>
  <c r="G76" i="2"/>
  <c r="H76" i="2"/>
  <c r="I76" i="2"/>
  <c r="J76" i="2"/>
  <c r="K76" i="2"/>
  <c r="A77" i="2"/>
  <c r="B77" i="2"/>
  <c r="C77" i="2"/>
  <c r="D77" i="2"/>
  <c r="E77" i="2"/>
  <c r="F77" i="2"/>
  <c r="G77" i="2"/>
  <c r="H77" i="2"/>
  <c r="I77" i="2"/>
  <c r="J77" i="2"/>
  <c r="K77" i="2"/>
  <c r="A78" i="2"/>
  <c r="B78" i="2"/>
  <c r="C78" i="2"/>
  <c r="D78" i="2"/>
  <c r="E78" i="2"/>
  <c r="F78" i="2"/>
  <c r="G78" i="2"/>
  <c r="H78" i="2"/>
  <c r="I78" i="2"/>
  <c r="J78" i="2"/>
  <c r="K78" i="2"/>
  <c r="A79" i="2"/>
  <c r="B79" i="2"/>
  <c r="C79" i="2"/>
  <c r="D79" i="2"/>
  <c r="E79" i="2"/>
  <c r="F79" i="2"/>
  <c r="G79" i="2"/>
  <c r="H79" i="2"/>
  <c r="I79" i="2"/>
  <c r="J79" i="2"/>
  <c r="K79" i="2"/>
  <c r="A80" i="2"/>
  <c r="B80" i="2"/>
  <c r="C80" i="2"/>
  <c r="D80" i="2"/>
  <c r="E80" i="2"/>
  <c r="F80" i="2"/>
  <c r="G80" i="2"/>
  <c r="H80" i="2"/>
  <c r="I80" i="2"/>
  <c r="J80" i="2"/>
  <c r="K80" i="2"/>
  <c r="A81" i="2"/>
  <c r="B81" i="2"/>
  <c r="C81" i="2"/>
  <c r="D81" i="2"/>
  <c r="E81" i="2"/>
  <c r="F81" i="2"/>
  <c r="G81" i="2"/>
  <c r="H81" i="2"/>
  <c r="I81" i="2"/>
  <c r="J81" i="2"/>
  <c r="K81" i="2"/>
  <c r="A82" i="2"/>
  <c r="B82" i="2"/>
  <c r="C82" i="2"/>
  <c r="D82" i="2"/>
  <c r="E82" i="2"/>
  <c r="F82" i="2"/>
  <c r="G82" i="2"/>
  <c r="H82" i="2"/>
  <c r="I82" i="2"/>
  <c r="J82" i="2"/>
  <c r="K82" i="2"/>
  <c r="A83" i="2"/>
  <c r="B83" i="2"/>
  <c r="C83" i="2"/>
  <c r="D83" i="2"/>
  <c r="E83" i="2"/>
  <c r="F83" i="2"/>
  <c r="G83" i="2"/>
  <c r="H83" i="2"/>
  <c r="I83" i="2"/>
  <c r="J83" i="2"/>
  <c r="K83" i="2"/>
  <c r="A84" i="2"/>
  <c r="B84" i="2"/>
  <c r="C84" i="2"/>
  <c r="D84" i="2"/>
  <c r="E84" i="2"/>
  <c r="F84" i="2"/>
  <c r="G84" i="2"/>
  <c r="H84" i="2"/>
  <c r="I84" i="2"/>
  <c r="J84" i="2"/>
  <c r="K84" i="2"/>
  <c r="A85" i="2"/>
  <c r="B85" i="2"/>
  <c r="C85" i="2"/>
  <c r="D85" i="2"/>
  <c r="E85" i="2"/>
  <c r="F85" i="2"/>
  <c r="G85" i="2"/>
  <c r="H85" i="2"/>
  <c r="I85" i="2"/>
  <c r="J85" i="2"/>
  <c r="K85" i="2"/>
  <c r="A86" i="2"/>
  <c r="B86" i="2"/>
  <c r="C86" i="2"/>
  <c r="D86" i="2"/>
  <c r="E86" i="2"/>
  <c r="F86" i="2"/>
  <c r="G86" i="2"/>
  <c r="H86" i="2"/>
  <c r="I86" i="2"/>
  <c r="J86" i="2"/>
  <c r="K86" i="2"/>
  <c r="A87" i="2"/>
  <c r="B87" i="2"/>
  <c r="C87" i="2"/>
  <c r="D87" i="2"/>
  <c r="E87" i="2"/>
  <c r="F87" i="2"/>
  <c r="G87" i="2"/>
  <c r="H87" i="2"/>
  <c r="I87" i="2"/>
  <c r="J87" i="2"/>
  <c r="K87" i="2"/>
  <c r="A88" i="2"/>
  <c r="B88" i="2"/>
  <c r="C88" i="2"/>
  <c r="D88" i="2"/>
  <c r="E88" i="2"/>
  <c r="F88" i="2"/>
  <c r="G88" i="2"/>
  <c r="H88" i="2"/>
  <c r="I88" i="2"/>
  <c r="J88" i="2"/>
  <c r="K88" i="2"/>
  <c r="A89" i="2"/>
  <c r="B89" i="2"/>
  <c r="C89" i="2"/>
  <c r="D89" i="2"/>
  <c r="E89" i="2"/>
  <c r="F89" i="2"/>
  <c r="G89" i="2"/>
  <c r="H89" i="2"/>
  <c r="I89" i="2"/>
  <c r="J89" i="2"/>
  <c r="K89" i="2"/>
  <c r="A90" i="2"/>
  <c r="B90" i="2"/>
  <c r="C90" i="2"/>
  <c r="D90" i="2"/>
  <c r="E90" i="2"/>
  <c r="F90" i="2"/>
  <c r="G90" i="2"/>
  <c r="H90" i="2"/>
  <c r="I90" i="2"/>
  <c r="J90" i="2"/>
  <c r="K90" i="2"/>
  <c r="A91" i="2"/>
  <c r="B91" i="2"/>
  <c r="C91" i="2"/>
  <c r="D91" i="2"/>
  <c r="E91" i="2"/>
  <c r="F91" i="2"/>
  <c r="G91" i="2"/>
  <c r="H91" i="2"/>
  <c r="I91" i="2"/>
  <c r="J91" i="2"/>
  <c r="K91" i="2"/>
  <c r="A92" i="2"/>
  <c r="B92" i="2"/>
  <c r="C92" i="2"/>
  <c r="D92" i="2"/>
  <c r="E92" i="2"/>
  <c r="F92" i="2"/>
  <c r="G92" i="2"/>
  <c r="H92" i="2"/>
  <c r="I92" i="2"/>
  <c r="J92" i="2"/>
  <c r="K92" i="2"/>
  <c r="A93" i="2"/>
  <c r="B93" i="2"/>
  <c r="C93" i="2"/>
  <c r="D93" i="2"/>
  <c r="E93" i="2"/>
  <c r="F93" i="2"/>
  <c r="G93" i="2"/>
  <c r="H93" i="2"/>
  <c r="I93" i="2"/>
  <c r="J93" i="2"/>
  <c r="K93" i="2"/>
  <c r="A94" i="2"/>
  <c r="B94" i="2"/>
  <c r="C94" i="2"/>
  <c r="D94" i="2"/>
  <c r="E94" i="2"/>
  <c r="F94" i="2"/>
  <c r="G94" i="2"/>
  <c r="H94" i="2"/>
  <c r="I94" i="2"/>
  <c r="J94" i="2"/>
  <c r="K94" i="2"/>
  <c r="A95" i="2"/>
  <c r="B95" i="2"/>
  <c r="C95" i="2"/>
  <c r="D95" i="2"/>
  <c r="E95" i="2"/>
  <c r="F95" i="2"/>
  <c r="G95" i="2"/>
  <c r="H95" i="2"/>
  <c r="I95" i="2"/>
  <c r="J95" i="2"/>
  <c r="K95" i="2"/>
  <c r="A96" i="2"/>
  <c r="B96" i="2"/>
  <c r="C96" i="2"/>
  <c r="D96" i="2"/>
  <c r="E96" i="2"/>
  <c r="F96" i="2"/>
  <c r="G96" i="2"/>
  <c r="H96" i="2"/>
  <c r="I96" i="2"/>
  <c r="J96" i="2"/>
  <c r="K96" i="2"/>
  <c r="A97" i="2"/>
  <c r="B97" i="2"/>
  <c r="C97" i="2"/>
  <c r="D97" i="2"/>
  <c r="E97" i="2"/>
  <c r="F97" i="2"/>
  <c r="G97" i="2"/>
  <c r="H97" i="2"/>
  <c r="I97" i="2"/>
  <c r="J97" i="2"/>
  <c r="K97" i="2"/>
  <c r="A98" i="2"/>
  <c r="B98" i="2"/>
  <c r="C98" i="2"/>
  <c r="D98" i="2"/>
  <c r="E98" i="2"/>
  <c r="F98" i="2"/>
  <c r="G98" i="2"/>
  <c r="H98" i="2"/>
  <c r="I98" i="2"/>
  <c r="J98" i="2"/>
  <c r="K98" i="2"/>
  <c r="A99" i="2"/>
  <c r="B99" i="2"/>
  <c r="C99" i="2"/>
  <c r="D99" i="2"/>
  <c r="E99" i="2"/>
  <c r="F99" i="2"/>
  <c r="G99" i="2"/>
  <c r="H99" i="2"/>
  <c r="I99" i="2"/>
  <c r="J99" i="2"/>
  <c r="K99" i="2"/>
  <c r="A4" i="1" l="1"/>
  <c r="A5" i="1" l="1"/>
  <c r="A1" i="2" l="1"/>
</calcChain>
</file>

<file path=xl/sharedStrings.xml><?xml version="1.0" encoding="utf-8"?>
<sst xmlns="http://schemas.openxmlformats.org/spreadsheetml/2006/main" count="15" uniqueCount="15">
  <si>
    <t>Link</t>
  </si>
  <si>
    <t>Table of Contents</t>
  </si>
  <si>
    <t>Go to Table Q.1</t>
  </si>
  <si>
    <t>Heading</t>
  </si>
  <si>
    <t>Back to Intro</t>
  </si>
  <si>
    <t>Utilisation rates by service districts</t>
  </si>
  <si>
    <t>Utilisation is only shown if there are more than 25 participants in the group.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</si>
  <si>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</si>
  <si>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Go to Table of Contents</t>
  </si>
  <si>
    <t>Back to Table of Contents</t>
  </si>
  <si>
    <t>Service district is defined by the current residential address of the participant.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</si>
  <si>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</si>
  <si>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</si>
  <si>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Supplement Q: Utilisation rates by service districts</t>
  </si>
  <si>
    <t>Table Q.1 Utilisation breakdown by Service District and participants SIL status as at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</si>
</sst>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  <font>
      <sz val="12"/>
      <color rgb="FF6B2976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  <fill>
      <patternFill patternType="solid">
        <fgColor rgb="FFD4C5D7"/>
        <bgColor rgb="FF000000"/>
      </patternFill>
    </fill>
    <fill>
      <patternFill patternType="solid">
        <fgColor rgb="FFD4C5D7"/>
        <bgColor indexed="64"/>
      </patternFill>
    </fill>
    <fill>
      <patternFill patternType="solid">
        <fgColor rgb="FFD1D3D4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5" xfId="0" applyFont="1" applyBorder="1" applyAlignment="1">
      <alignment horizontal="left" vertical="center" indent="1"/>
    </xf>
    <xf numFmtId="17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17" fontId="8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" fontId="9" fillId="0" borderId="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5" fontId="9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7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1" applyFont="1" applyAlignment="1">
      <alignment horizontal="left" wrapText="1"/>
    </xf>
    <xf numFmtId="0" fontId="5" fillId="3" borderId="1" xfId="0" applyFont="1" applyFill="1" applyBorder="1" applyAlignment="1">
      <alignment horizontal="left" vertical="center"/>
    </xf>
    <xf numFmtId="15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8" fillId="5" borderId="1" xfId="0" applyFont="1" applyFill="1" applyBorder="1" applyAlignment="1">
      <alignment horizontal="left" vertical="center" indent="1"/>
    </xf>
    <xf numFmtId="17" fontId="8" fillId="5" borderId="2" xfId="0" applyNumberFormat="1" applyFont="1" applyFill="1" applyBorder="1" applyAlignment="1">
      <alignment horizontal="center" vertical="center"/>
    </xf>
    <xf numFmtId="9" fontId="3" fillId="5" borderId="0" xfId="0" applyNumberFormat="1" applyFont="1" applyFill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3" fillId="5" borderId="0" xfId="0" applyFont="1" applyFill="1"/>
    <xf numFmtId="9" fontId="3" fillId="5" borderId="8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 indent="1"/>
    </xf>
    <xf numFmtId="17" fontId="8" fillId="5" borderId="9" xfId="0" applyNumberFormat="1" applyFont="1" applyFill="1" applyBorder="1" applyAlignment="1">
      <alignment horizontal="center" vertical="center"/>
    </xf>
    <xf numFmtId="9" fontId="3" fillId="5" borderId="13" xfId="0" applyNumberFormat="1" applyFont="1" applyFill="1" applyBorder="1" applyAlignment="1">
      <alignment horizontal="center"/>
    </xf>
    <xf numFmtId="9" fontId="3" fillId="5" borderId="3" xfId="0" applyNumberFormat="1" applyFont="1" applyFill="1" applyBorder="1" applyAlignment="1">
      <alignment horizontal="center"/>
    </xf>
    <xf numFmtId="9" fontId="3" fillId="5" borderId="4" xfId="0" applyNumberFormat="1" applyFont="1" applyFill="1" applyBorder="1" applyAlignment="1">
      <alignment horizontal="center"/>
    </xf>
    <xf numFmtId="0" fontId="8" fillId="5" borderId="5" xfId="0" applyFont="1" applyFill="1" applyBorder="1" applyAlignment="1">
      <alignment horizontal="left" vertical="center" indent="1"/>
    </xf>
    <xf numFmtId="17" fontId="8" fillId="5" borderId="6" xfId="0" applyNumberFormat="1" applyFont="1" applyFill="1" applyBorder="1" applyAlignment="1">
      <alignment horizontal="center" vertical="center"/>
    </xf>
    <xf numFmtId="9" fontId="3" fillId="5" borderId="7" xfId="0" applyNumberFormat="1" applyFont="1" applyFill="1" applyBorder="1" applyAlignment="1">
      <alignment horizontal="center"/>
    </xf>
    <xf numFmtId="9" fontId="3" fillId="5" borderId="5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left" vertical="center" indent="1"/>
    </xf>
    <xf numFmtId="17" fontId="9" fillId="5" borderId="12" xfId="0" applyNumberFormat="1" applyFont="1" applyFill="1" applyBorder="1" applyAlignment="1">
      <alignment horizontal="center" vertical="center"/>
    </xf>
    <xf numFmtId="9" fontId="7" fillId="5" borderId="10" xfId="0" applyNumberFormat="1" applyFont="1" applyFill="1" applyBorder="1" applyAlignment="1">
      <alignment horizontal="center"/>
    </xf>
    <xf numFmtId="9" fontId="7" fillId="5" borderId="11" xfId="0" applyNumberFormat="1" applyFont="1" applyFill="1" applyBorder="1" applyAlignment="1">
      <alignment horizontal="center"/>
    </xf>
    <xf numFmtId="0" fontId="13" fillId="5" borderId="0" xfId="0" applyFont="1" applyFill="1"/>
    <xf numFmtId="0" fontId="7" fillId="0" borderId="0" xfId="0" applyFont="1" applyAlignment="1">
      <alignment horizontal="left" wrapText="1"/>
    </xf>
    <xf numFmtId="0" fontId="4" fillId="6" borderId="0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Secured\NDIA-ACTUARIES\Scheme_Actuary\02%20Governance\02%20NDIA%20governance\08%20COAG\240630%20-%20Quarterly%20report%2030%20June%202024\01%20Base%20data\20240630_QRDM_BaseData%20-%20Part%201.xlsb" TargetMode="External"/><Relationship Id="rId1" Type="http://schemas.openxmlformats.org/officeDocument/2006/relationships/externalLinkPath" Target="/Secured/NDIA-ACTUARIES/Scheme_Actuary/02%20Governance/02%20NDIA%20governance/08%20COAG/240630%20-%20Quarterly%20report%2030%20June%202024/01%20Base%20data/20240630_QRDM_BaseData%20-%20Part%2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heme_Actuary\02%20Governance\02%20NDIA%20governance\08%20COAG\240630%20-%20Quarterly%20report%2030%20June%202024\04%20Appendices\Appendix%20Q\App_Q_2406.xlsx" TargetMode="External"/><Relationship Id="rId1" Type="http://schemas.openxmlformats.org/officeDocument/2006/relationships/externalLinkPath" Target="file:///X:\Scheme_Actuary\02%20Governance\02%20NDIA%20governance\08%20COAG\240630%20-%20Quarterly%20report%2030%20June%202024\04%20Appendices\Appendix%20Q\App_Q_24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teral_Region_Mapping"/>
      <sheetName val="Inputs"/>
      <sheetName val="Phase_flag"/>
      <sheetName val="Inputs_PhasingDate"/>
      <sheetName val="Notes and Definitions"/>
      <sheetName val="TRENDS_MONTHLY"/>
      <sheetName val="NAT"/>
      <sheetName val="NSW"/>
      <sheetName val="VIC"/>
      <sheetName val="QLD"/>
      <sheetName val="WA"/>
      <sheetName val="SA"/>
      <sheetName val="TAS"/>
      <sheetName val="ACT"/>
      <sheetName val="NT"/>
      <sheetName val="OT"/>
      <sheetName val="Missing"/>
      <sheetName val="Data-&gt;"/>
      <sheetName val="ACOAGOM.D_ACCESS"/>
      <sheetName val="ACOAGOM.D_PLAN"/>
      <sheetName val="ACCQLOQ.D_GNDR"/>
      <sheetName val="ACCQLOQ.D_PlanMgt"/>
      <sheetName val="ACCQLOQ.D_exits"/>
      <sheetName val="ACCQLOQ.D_TRENDS_CUM"/>
      <sheetName val="ACCQLOQ.D_TRENDS_INC"/>
      <sheetName val="ACOAGOM.D_APP_C_5_ALL_0TO8"/>
      <sheetName val="ACOAGOM.D_APP_C_5_ECEI"/>
      <sheetName val="ACOAGOM.D_MSS"/>
      <sheetName val="ACOAGOM.D_MSS_SF"/>
      <sheetName val="ACOAGOM.D_MSS2"/>
      <sheetName val="ACCQLOQ.D_UTIL_SUPP_AGE_SIL"/>
      <sheetName val="ACCQLOQ.D_UTIL_REM_SUPP_SIL"/>
      <sheetName val="ACCQLOQ.D_ACS_PYMTBAND"/>
      <sheetName val="ACCQLOQ.D_Activation"/>
      <sheetName val="ACCQLOQ.DATA_PLAN_ACTIVATION"/>
      <sheetName val="ACCQLOQ.D_ACTIVE_PPTS"/>
      <sheetName val="ACCQLOQ.D_PLAN_MNGT_BUDGT"/>
      <sheetName val="Data_ECA"/>
      <sheetName val="Data_PlanReassessment"/>
      <sheetName val="Data_YPIRAC"/>
      <sheetName val="Data_Participation"/>
      <sheetName val="Data_BiLatEst"/>
      <sheetName val="20240630_QRDM_BaseData - Part 1"/>
      <sheetName val="Data_OF_CorpPlan"/>
    </sheetNames>
    <sheetDataSet>
      <sheetData sheetId="0"/>
      <sheetData sheetId="1">
        <row r="4">
          <cell r="E4">
            <v>45473</v>
          </cell>
        </row>
        <row r="26">
          <cell r="E26" t="str">
            <v>1 October 2023 to 31 March 2024</v>
          </cell>
        </row>
      </sheetData>
      <sheetData sheetId="2"/>
      <sheetData sheetId="3"/>
      <sheetData sheetId="4"/>
      <sheetData sheetId="5"/>
      <sheetData sheetId="6">
        <row r="14">
          <cell r="H14" t="str">
            <v>Total excluding ECA</v>
          </cell>
        </row>
      </sheetData>
      <sheetData sheetId="7">
        <row r="5">
          <cell r="D5" t="str">
            <v>New South Wales</v>
          </cell>
        </row>
      </sheetData>
      <sheetData sheetId="8">
        <row r="5">
          <cell r="D5" t="str">
            <v>Victoria</v>
          </cell>
        </row>
      </sheetData>
      <sheetData sheetId="9">
        <row r="5">
          <cell r="D5" t="str">
            <v>Queensland</v>
          </cell>
        </row>
      </sheetData>
      <sheetData sheetId="10">
        <row r="5">
          <cell r="D5" t="str">
            <v>Western Australia</v>
          </cell>
        </row>
      </sheetData>
      <sheetData sheetId="11">
        <row r="5">
          <cell r="D5" t="str">
            <v>South Australia</v>
          </cell>
        </row>
      </sheetData>
      <sheetData sheetId="12">
        <row r="5">
          <cell r="D5" t="str">
            <v>Tasmania</v>
          </cell>
        </row>
      </sheetData>
      <sheetData sheetId="13">
        <row r="5">
          <cell r="D5" t="str">
            <v>Australian Capital Territory</v>
          </cell>
        </row>
      </sheetData>
      <sheetData sheetId="14">
        <row r="5">
          <cell r="D5" t="str">
            <v>Northern Territory</v>
          </cell>
        </row>
      </sheetData>
      <sheetData sheetId="15">
        <row r="31">
          <cell r="G31">
            <v>1</v>
          </cell>
        </row>
      </sheetData>
      <sheetData sheetId="16">
        <row r="31">
          <cell r="G31">
            <v>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AppQ Data"/>
      <sheetName val="Missing Investigation"/>
      <sheetName val="Appendix Q"/>
      <sheetName val="HTML"/>
      <sheetName val="SAS_code_old"/>
      <sheetName val="code_20191231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4">
          <cell r="A4" t="str">
            <v>Service District</v>
          </cell>
          <cell r="B4" t="str">
            <v>Phasing date began</v>
          </cell>
          <cell r="C4" t="str">
            <v>First plan (SIL)</v>
          </cell>
          <cell r="D4" t="str">
            <v>Subsequent plan (SIL)</v>
          </cell>
          <cell r="E4" t="str">
            <v>Total (SIL)</v>
          </cell>
          <cell r="F4" t="str">
            <v>First plan (non-SIL)</v>
          </cell>
          <cell r="G4" t="str">
            <v>Subsequent plan (non-SIL)</v>
          </cell>
          <cell r="H4" t="str">
            <v>Total (non-SIL)</v>
          </cell>
          <cell r="I4" t="str">
            <v>First plan (Total)</v>
          </cell>
          <cell r="J4" t="str">
            <v>Subsequent plan (Total)</v>
          </cell>
          <cell r="K4" t="str">
            <v>Total (Total)</v>
          </cell>
        </row>
        <row r="5">
          <cell r="A5" t="str">
            <v>NSW - Central Coast</v>
          </cell>
          <cell r="B5">
            <v>42552</v>
          </cell>
          <cell r="C5" t="str">
            <v>n/a</v>
          </cell>
          <cell r="D5">
            <v>0.9046234406524527</v>
          </cell>
          <cell r="E5">
            <v>0.90406579293259026</v>
          </cell>
          <cell r="F5">
            <v>0.60651476350894418</v>
          </cell>
          <cell r="G5">
            <v>0.73393244984497652</v>
          </cell>
          <cell r="H5">
            <v>0.71815410614773889</v>
          </cell>
          <cell r="I5">
            <v>0.6224225195964046</v>
          </cell>
          <cell r="J5">
            <v>0.80139747356793678</v>
          </cell>
          <cell r="K5">
            <v>0.78645690667331569</v>
          </cell>
        </row>
        <row r="6">
          <cell r="A6" t="str">
            <v>NSW - Far West</v>
          </cell>
          <cell r="B6">
            <v>42917</v>
          </cell>
          <cell r="C6" t="str">
            <v>n/a</v>
          </cell>
          <cell r="D6">
            <v>0.92099220814409399</v>
          </cell>
          <cell r="E6">
            <v>0.87992554231327802</v>
          </cell>
          <cell r="F6">
            <v>0.44614975350215103</v>
          </cell>
          <cell r="G6">
            <v>0.64498676559616475</v>
          </cell>
          <cell r="H6">
            <v>0.614199981387753</v>
          </cell>
          <cell r="I6">
            <v>0.4571246831465493</v>
          </cell>
          <cell r="J6">
            <v>0.72556820695342261</v>
          </cell>
          <cell r="K6">
            <v>0.68825492229780183</v>
          </cell>
        </row>
        <row r="7">
          <cell r="A7" t="str">
            <v>NSW - Hunter New England</v>
          </cell>
          <cell r="B7">
            <v>42552</v>
          </cell>
          <cell r="C7">
            <v>0.82471834661339105</v>
          </cell>
          <cell r="D7">
            <v>0.90069516770663383</v>
          </cell>
          <cell r="E7">
            <v>0.89989737232394507</v>
          </cell>
          <cell r="F7">
            <v>0.571418564807744</v>
          </cell>
          <cell r="G7">
            <v>0.71842519501942503</v>
          </cell>
          <cell r="H7">
            <v>0.70245274351231413</v>
          </cell>
          <cell r="I7">
            <v>0.58578918062389651</v>
          </cell>
          <cell r="J7">
            <v>0.79289881259916872</v>
          </cell>
          <cell r="K7">
            <v>0.77819406178746475</v>
          </cell>
        </row>
        <row r="8">
          <cell r="A8" t="str">
            <v>NSW - Illawarra Shoalhaven</v>
          </cell>
          <cell r="B8">
            <v>42917</v>
          </cell>
          <cell r="C8" t="str">
            <v>n/a</v>
          </cell>
          <cell r="D8">
            <v>0.89900867510883664</v>
          </cell>
          <cell r="E8">
            <v>0.89728693835720874</v>
          </cell>
          <cell r="F8">
            <v>0.61682961224103261</v>
          </cell>
          <cell r="G8">
            <v>0.74450462237997417</v>
          </cell>
          <cell r="H8">
            <v>0.73241772605880195</v>
          </cell>
          <cell r="I8">
            <v>0.61973692986602147</v>
          </cell>
          <cell r="J8">
            <v>0.80406712085072507</v>
          </cell>
          <cell r="K8">
            <v>0.79244051369167834</v>
          </cell>
        </row>
        <row r="9">
          <cell r="A9" t="str">
            <v>NSW - Mid North Coast</v>
          </cell>
          <cell r="B9">
            <v>42917</v>
          </cell>
          <cell r="C9" t="str">
            <v>n/a</v>
          </cell>
          <cell r="D9">
            <v>0.88391038369285846</v>
          </cell>
          <cell r="E9">
            <v>0.88037759075627431</v>
          </cell>
          <cell r="F9">
            <v>0.56451197934929853</v>
          </cell>
          <cell r="G9">
            <v>0.73573933269499259</v>
          </cell>
          <cell r="H9">
            <v>0.71620627461565023</v>
          </cell>
          <cell r="I9">
            <v>0.56797658240047633</v>
          </cell>
          <cell r="J9">
            <v>0.77776749565939218</v>
          </cell>
          <cell r="K9">
            <v>0.75930915158754109</v>
          </cell>
        </row>
        <row r="10">
          <cell r="A10" t="str">
            <v>NSW - Murrumbidgee</v>
          </cell>
          <cell r="B10">
            <v>42917</v>
          </cell>
          <cell r="C10" t="str">
            <v>n/a</v>
          </cell>
          <cell r="D10">
            <v>0.88690930356270614</v>
          </cell>
          <cell r="E10">
            <v>0.88402076111883254</v>
          </cell>
          <cell r="F10">
            <v>0.54366573370728166</v>
          </cell>
          <cell r="G10">
            <v>0.70006862108040491</v>
          </cell>
          <cell r="H10">
            <v>0.68014224855144789</v>
          </cell>
          <cell r="I10">
            <v>0.54467926604691019</v>
          </cell>
          <cell r="J10">
            <v>0.77007251696439372</v>
          </cell>
          <cell r="K10">
            <v>0.75056230048904093</v>
          </cell>
        </row>
        <row r="11">
          <cell r="A11" t="str">
            <v>NSW - Nepean Blue Mountains</v>
          </cell>
          <cell r="B11">
            <v>42552</v>
          </cell>
          <cell r="C11" t="str">
            <v>n/a</v>
          </cell>
          <cell r="D11">
            <v>0.90691700740085657</v>
          </cell>
          <cell r="E11">
            <v>0.90629732645127103</v>
          </cell>
          <cell r="F11">
            <v>0.6131695313884038</v>
          </cell>
          <cell r="G11">
            <v>0.72211011812200521</v>
          </cell>
          <cell r="H11">
            <v>0.70856458424659541</v>
          </cell>
          <cell r="I11">
            <v>0.62654755355877989</v>
          </cell>
          <cell r="J11">
            <v>0.80212448915555734</v>
          </cell>
          <cell r="K11">
            <v>0.78832108321233041</v>
          </cell>
        </row>
        <row r="12">
          <cell r="A12" t="str">
            <v>NSW - North Sydney</v>
          </cell>
          <cell r="B12">
            <v>42552</v>
          </cell>
          <cell r="C12" t="str">
            <v>n/a</v>
          </cell>
          <cell r="D12">
            <v>0.91059005710823659</v>
          </cell>
          <cell r="E12">
            <v>0.90935926046919158</v>
          </cell>
          <cell r="F12">
            <v>0.63431528131977055</v>
          </cell>
          <cell r="G12">
            <v>0.73213446774113999</v>
          </cell>
          <cell r="H12">
            <v>0.72044538563031946</v>
          </cell>
          <cell r="I12">
            <v>0.63713536263901416</v>
          </cell>
          <cell r="J12">
            <v>0.81317937565530707</v>
          </cell>
          <cell r="K12">
            <v>0.80060817054806188</v>
          </cell>
        </row>
        <row r="13">
          <cell r="A13" t="str">
            <v>NSW - Northern NSW</v>
          </cell>
          <cell r="B13">
            <v>42917</v>
          </cell>
          <cell r="C13" t="str">
            <v>n/a</v>
          </cell>
          <cell r="D13">
            <v>0.88166983382075714</v>
          </cell>
          <cell r="E13">
            <v>0.8801693891009752</v>
          </cell>
          <cell r="F13">
            <v>0.63491561110141947</v>
          </cell>
          <cell r="G13">
            <v>0.74762843295934123</v>
          </cell>
          <cell r="H13">
            <v>0.73370689657825661</v>
          </cell>
          <cell r="I13">
            <v>0.63576521014432141</v>
          </cell>
          <cell r="J13">
            <v>0.78623201658540254</v>
          </cell>
          <cell r="K13">
            <v>0.77224906736746279</v>
          </cell>
        </row>
        <row r="14">
          <cell r="A14" t="str">
            <v>NSW - South Eastern Sydney</v>
          </cell>
          <cell r="B14">
            <v>42917</v>
          </cell>
          <cell r="C14">
            <v>0.88711798591055502</v>
          </cell>
          <cell r="D14">
            <v>0.90151587047389814</v>
          </cell>
          <cell r="E14">
            <v>0.90115937525440792</v>
          </cell>
          <cell r="F14">
            <v>0.65969375002453057</v>
          </cell>
          <cell r="G14">
            <v>0.77102827191947931</v>
          </cell>
          <cell r="H14">
            <v>0.75685802216532261</v>
          </cell>
          <cell r="I14">
            <v>0.68053759122247715</v>
          </cell>
          <cell r="J14">
            <v>0.81890700047045517</v>
          </cell>
          <cell r="K14">
            <v>0.80614039809379556</v>
          </cell>
        </row>
        <row r="15">
          <cell r="A15" t="str">
            <v>NSW - South Western Sydney</v>
          </cell>
          <cell r="B15">
            <v>42552</v>
          </cell>
          <cell r="C15">
            <v>0.92637173556991803</v>
          </cell>
          <cell r="D15">
            <v>0.92182127641090328</v>
          </cell>
          <cell r="E15">
            <v>0.92188012426275523</v>
          </cell>
          <cell r="F15">
            <v>0.72449802567585175</v>
          </cell>
          <cell r="G15">
            <v>0.82405941303767249</v>
          </cell>
          <cell r="H15">
            <v>0.81234505763252063</v>
          </cell>
          <cell r="I15">
            <v>0.73528483028346669</v>
          </cell>
          <cell r="J15">
            <v>0.8597323512840872</v>
          </cell>
          <cell r="K15">
            <v>0.84951225047253043</v>
          </cell>
        </row>
        <row r="16">
          <cell r="A16" t="str">
            <v>NSW - Southern NSW</v>
          </cell>
          <cell r="B16">
            <v>42552</v>
          </cell>
          <cell r="C16" t="str">
            <v>n/a</v>
          </cell>
          <cell r="D16">
            <v>0.86427432151017425</v>
          </cell>
          <cell r="E16">
            <v>0.86036657693039997</v>
          </cell>
          <cell r="F16">
            <v>0.53580242826021829</v>
          </cell>
          <cell r="G16">
            <v>0.6826471621542316</v>
          </cell>
          <cell r="H16">
            <v>0.666527237813061</v>
          </cell>
          <cell r="I16">
            <v>0.53513580641207359</v>
          </cell>
          <cell r="J16">
            <v>0.73745414333799408</v>
          </cell>
          <cell r="K16">
            <v>0.7208254393964435</v>
          </cell>
        </row>
        <row r="17">
          <cell r="A17" t="str">
            <v>NSW - Sydney</v>
          </cell>
          <cell r="B17">
            <v>42917</v>
          </cell>
          <cell r="C17" t="str">
            <v>n/a</v>
          </cell>
          <cell r="D17">
            <v>0.88343168738053535</v>
          </cell>
          <cell r="E17">
            <v>0.87624205295713797</v>
          </cell>
          <cell r="F17">
            <v>0.62007740108015674</v>
          </cell>
          <cell r="G17">
            <v>0.75536797555542889</v>
          </cell>
          <cell r="H17">
            <v>0.7372952212346412</v>
          </cell>
          <cell r="I17">
            <v>0.62114505442181023</v>
          </cell>
          <cell r="J17">
            <v>0.79182710087438501</v>
          </cell>
          <cell r="K17">
            <v>0.773707042500412</v>
          </cell>
        </row>
        <row r="18">
          <cell r="A18" t="str">
            <v>NSW - Western NSW</v>
          </cell>
          <cell r="B18">
            <v>42917</v>
          </cell>
          <cell r="C18" t="str">
            <v>n/a</v>
          </cell>
          <cell r="D18">
            <v>0.86891632840242705</v>
          </cell>
          <cell r="E18">
            <v>0.86869577642338469</v>
          </cell>
          <cell r="F18">
            <v>0.48040009827358482</v>
          </cell>
          <cell r="G18">
            <v>0.62024634335695938</v>
          </cell>
          <cell r="H18">
            <v>0.60276985534087058</v>
          </cell>
          <cell r="I18">
            <v>0.49948089453984951</v>
          </cell>
          <cell r="J18">
            <v>0.72278587192908395</v>
          </cell>
          <cell r="K18">
            <v>0.70462832433450029</v>
          </cell>
        </row>
        <row r="19">
          <cell r="A19" t="str">
            <v>NSW - Western Sydney</v>
          </cell>
          <cell r="B19">
            <v>42552</v>
          </cell>
          <cell r="C19">
            <v>0.84184917749956767</v>
          </cell>
          <cell r="D19">
            <v>0.91839149760548289</v>
          </cell>
          <cell r="E19">
            <v>0.91727768104362839</v>
          </cell>
          <cell r="F19">
            <v>0.66169459318269463</v>
          </cell>
          <cell r="G19">
            <v>0.78628284350720323</v>
          </cell>
          <cell r="H19">
            <v>0.77038312987980762</v>
          </cell>
          <cell r="I19">
            <v>0.67342845156738895</v>
          </cell>
          <cell r="J19">
            <v>0.84022977966861145</v>
          </cell>
          <cell r="K19">
            <v>0.826095803809061</v>
          </cell>
        </row>
        <row r="20">
          <cell r="A20" t="str">
            <v>NSW - Other</v>
          </cell>
          <cell r="B20" t="str">
            <v>n/a</v>
          </cell>
          <cell r="C20" t="str">
            <v>n/a</v>
          </cell>
          <cell r="D20" t="str">
            <v>n/a</v>
          </cell>
          <cell r="E20" t="str">
            <v>n/a</v>
          </cell>
          <cell r="F20" t="str">
            <v>n/a</v>
          </cell>
          <cell r="G20" t="str">
            <v>n/a</v>
          </cell>
          <cell r="H20">
            <v>0.77228348713975303</v>
          </cell>
          <cell r="I20" t="str">
            <v>n/a</v>
          </cell>
          <cell r="J20" t="str">
            <v>n/a</v>
          </cell>
          <cell r="K20">
            <v>0.70639592404290275</v>
          </cell>
        </row>
        <row r="21">
          <cell r="A21" t="str">
            <v>New South Wales Total</v>
          </cell>
          <cell r="B21" t="str">
            <v>n/a</v>
          </cell>
          <cell r="C21">
            <v>0.80020407637760305</v>
          </cell>
          <cell r="D21">
            <v>0.9030511383949521</v>
          </cell>
          <cell r="E21">
            <v>0.90171895629683962</v>
          </cell>
          <cell r="F21">
            <v>0.6223882572942695</v>
          </cell>
          <cell r="G21">
            <v>0.7478242771305087</v>
          </cell>
          <cell r="H21">
            <v>0.73287376289590034</v>
          </cell>
          <cell r="I21">
            <v>0.63243348593554438</v>
          </cell>
          <cell r="J21">
            <v>0.80707757682610348</v>
          </cell>
          <cell r="K21">
            <v>0.79285276045656072</v>
          </cell>
        </row>
        <row r="22">
          <cell r="A22" t="str">
            <v>VIC - Barwon</v>
          </cell>
          <cell r="B22">
            <v>41456</v>
          </cell>
          <cell r="C22" t="str">
            <v>n/a</v>
          </cell>
          <cell r="D22">
            <v>0.84964117366316771</v>
          </cell>
          <cell r="E22">
            <v>0.84922891291579961</v>
          </cell>
          <cell r="F22">
            <v>0.60550424594852559</v>
          </cell>
          <cell r="G22">
            <v>0.70312621628984151</v>
          </cell>
          <cell r="H22">
            <v>0.6936415921883905</v>
          </cell>
          <cell r="I22">
            <v>0.61472954471571706</v>
          </cell>
          <cell r="J22">
            <v>0.7483979422329704</v>
          </cell>
          <cell r="K22">
            <v>0.73874582609270401</v>
          </cell>
        </row>
        <row r="23">
          <cell r="A23" t="str">
            <v>VIC - Bayside Peninsula</v>
          </cell>
          <cell r="B23">
            <v>43191</v>
          </cell>
          <cell r="C23">
            <v>0.80379679752361355</v>
          </cell>
          <cell r="D23">
            <v>0.88211275326660743</v>
          </cell>
          <cell r="E23">
            <v>0.88075496930973818</v>
          </cell>
          <cell r="F23">
            <v>0.60706596611093899</v>
          </cell>
          <cell r="G23">
            <v>0.74067134546433577</v>
          </cell>
          <cell r="H23">
            <v>0.72087131011514793</v>
          </cell>
          <cell r="I23">
            <v>0.61503371746917623</v>
          </cell>
          <cell r="J23">
            <v>0.78224183507063905</v>
          </cell>
          <cell r="K23">
            <v>0.76326355749802577</v>
          </cell>
        </row>
        <row r="24">
          <cell r="A24" t="str">
            <v>VIC - Brimbank Melton</v>
          </cell>
          <cell r="B24">
            <v>43374</v>
          </cell>
          <cell r="C24" t="str">
            <v>n/a</v>
          </cell>
          <cell r="D24">
            <v>0.91698034227176406</v>
          </cell>
          <cell r="E24">
            <v>0.91784627453433731</v>
          </cell>
          <cell r="F24">
            <v>0.59832784507085968</v>
          </cell>
          <cell r="G24">
            <v>0.75269778632249928</v>
          </cell>
          <cell r="H24">
            <v>0.72747865228283926</v>
          </cell>
          <cell r="I24">
            <v>0.61075950623042063</v>
          </cell>
          <cell r="J24">
            <v>0.80067565628378212</v>
          </cell>
          <cell r="K24">
            <v>0.77691326359971447</v>
          </cell>
        </row>
        <row r="25">
          <cell r="A25" t="str">
            <v>VIC - Central Highlands</v>
          </cell>
          <cell r="B25">
            <v>42736</v>
          </cell>
          <cell r="C25" t="str">
            <v>n/a</v>
          </cell>
          <cell r="D25">
            <v>0.87934744158989253</v>
          </cell>
          <cell r="E25">
            <v>0.87832271526384986</v>
          </cell>
          <cell r="F25">
            <v>0.57296774931035599</v>
          </cell>
          <cell r="G25">
            <v>0.68297335300154893</v>
          </cell>
          <cell r="H25">
            <v>0.66972320642889971</v>
          </cell>
          <cell r="I25">
            <v>0.57948329912828367</v>
          </cell>
          <cell r="J25">
            <v>0.75765672010811269</v>
          </cell>
          <cell r="K25">
            <v>0.74324301945036897</v>
          </cell>
        </row>
        <row r="26">
          <cell r="A26" t="str">
            <v>VIC - Goulburn</v>
          </cell>
          <cell r="B26">
            <v>43466</v>
          </cell>
          <cell r="C26" t="str">
            <v>n/a</v>
          </cell>
          <cell r="D26">
            <v>0.88293749525622189</v>
          </cell>
          <cell r="E26">
            <v>0.86061198791981586</v>
          </cell>
          <cell r="F26">
            <v>0.55208537789469281</v>
          </cell>
          <cell r="G26">
            <v>0.7059747638910282</v>
          </cell>
          <cell r="H26">
            <v>0.68662167015472797</v>
          </cell>
          <cell r="I26">
            <v>0.5410971805732725</v>
          </cell>
          <cell r="J26">
            <v>0.74962208089728521</v>
          </cell>
          <cell r="K26">
            <v>0.72696858853462332</v>
          </cell>
        </row>
        <row r="27">
          <cell r="A27" t="str">
            <v>VIC - Hume Moreland</v>
          </cell>
          <cell r="B27">
            <v>43160</v>
          </cell>
          <cell r="C27" t="str">
            <v>n/a</v>
          </cell>
          <cell r="D27">
            <v>0.926033278600776</v>
          </cell>
          <cell r="E27">
            <v>0.92513532694433076</v>
          </cell>
          <cell r="F27">
            <v>0.63854998629918824</v>
          </cell>
          <cell r="G27">
            <v>0.79728006889069492</v>
          </cell>
          <cell r="H27">
            <v>0.77380276066966824</v>
          </cell>
          <cell r="I27">
            <v>0.65246413693705307</v>
          </cell>
          <cell r="J27">
            <v>0.82582687474062577</v>
          </cell>
          <cell r="K27">
            <v>0.80417486996423115</v>
          </cell>
        </row>
        <row r="28">
          <cell r="A28" t="str">
            <v>VIC - Inner East Melbourne</v>
          </cell>
          <cell r="B28">
            <v>43040</v>
          </cell>
          <cell r="C28" t="str">
            <v>n/a</v>
          </cell>
          <cell r="D28">
            <v>0.88737647070026471</v>
          </cell>
          <cell r="E28">
            <v>0.8860233899411214</v>
          </cell>
          <cell r="F28">
            <v>0.59090866455565649</v>
          </cell>
          <cell r="G28">
            <v>0.71786701203062697</v>
          </cell>
          <cell r="H28">
            <v>0.70407930556788456</v>
          </cell>
          <cell r="I28">
            <v>0.59484894402203392</v>
          </cell>
          <cell r="J28">
            <v>0.78111577636418661</v>
          </cell>
          <cell r="K28">
            <v>0.7674556935162562</v>
          </cell>
        </row>
        <row r="29">
          <cell r="A29" t="str">
            <v>VIC - Inner Gippsland</v>
          </cell>
          <cell r="B29">
            <v>43009</v>
          </cell>
          <cell r="C29" t="str">
            <v>n/a</v>
          </cell>
          <cell r="D29">
            <v>0.92407059317964713</v>
          </cell>
          <cell r="E29">
            <v>0.92523132953161447</v>
          </cell>
          <cell r="F29">
            <v>0.54284700427009303</v>
          </cell>
          <cell r="G29">
            <v>0.72749646723194761</v>
          </cell>
          <cell r="H29">
            <v>0.70490732607633411</v>
          </cell>
          <cell r="I29">
            <v>0.55459948481124255</v>
          </cell>
          <cell r="J29">
            <v>0.77663399844242609</v>
          </cell>
          <cell r="K29">
            <v>0.75515873979927217</v>
          </cell>
        </row>
        <row r="30">
          <cell r="A30" t="str">
            <v>VIC - Loddon</v>
          </cell>
          <cell r="B30">
            <v>42856</v>
          </cell>
          <cell r="C30" t="str">
            <v>n/a</v>
          </cell>
          <cell r="D30">
            <v>0.87468122460141873</v>
          </cell>
          <cell r="E30">
            <v>0.87315167616853595</v>
          </cell>
          <cell r="F30">
            <v>0.55051050793223311</v>
          </cell>
          <cell r="G30">
            <v>0.6792939751887479</v>
          </cell>
          <cell r="H30">
            <v>0.66226104399355934</v>
          </cell>
          <cell r="I30">
            <v>0.55070621355282523</v>
          </cell>
          <cell r="J30">
            <v>0.73722150063734404</v>
          </cell>
          <cell r="K30">
            <v>0.7189347080447831</v>
          </cell>
        </row>
        <row r="31">
          <cell r="A31" t="str">
            <v>VIC - Mallee</v>
          </cell>
          <cell r="B31">
            <v>43466</v>
          </cell>
          <cell r="C31" t="str">
            <v>n/a</v>
          </cell>
          <cell r="D31">
            <v>0.87522343594048224</v>
          </cell>
          <cell r="E31">
            <v>0.87481340429867793</v>
          </cell>
          <cell r="F31">
            <v>0.52228276738723323</v>
          </cell>
          <cell r="G31">
            <v>0.64906152743601941</v>
          </cell>
          <cell r="H31">
            <v>0.63003616067655388</v>
          </cell>
          <cell r="I31">
            <v>0.53541704117910949</v>
          </cell>
          <cell r="J31">
            <v>0.70637783725874836</v>
          </cell>
          <cell r="K31">
            <v>0.6857486370003858</v>
          </cell>
        </row>
        <row r="32">
          <cell r="A32" t="str">
            <v>VIC - North East Melbourne</v>
          </cell>
          <cell r="B32">
            <v>42552</v>
          </cell>
          <cell r="C32" t="str">
            <v>n/a</v>
          </cell>
          <cell r="D32">
            <v>0.89691194450961476</v>
          </cell>
          <cell r="E32">
            <v>0.89528407311057479</v>
          </cell>
          <cell r="F32">
            <v>0.60249204375324461</v>
          </cell>
          <cell r="G32">
            <v>0.75563303508330948</v>
          </cell>
          <cell r="H32">
            <v>0.73379736634755066</v>
          </cell>
          <cell r="I32">
            <v>0.61167874782077492</v>
          </cell>
          <cell r="J32">
            <v>0.80698448295241865</v>
          </cell>
          <cell r="K32">
            <v>0.78741341190654734</v>
          </cell>
        </row>
        <row r="33">
          <cell r="A33" t="str">
            <v>VIC - Outer East Melbourne</v>
          </cell>
          <cell r="B33">
            <v>43040</v>
          </cell>
          <cell r="C33" t="str">
            <v>n/a</v>
          </cell>
          <cell r="D33">
            <v>0.86547838369855923</v>
          </cell>
          <cell r="E33">
            <v>0.86441361777577841</v>
          </cell>
          <cell r="F33">
            <v>0.60956580154320206</v>
          </cell>
          <cell r="G33">
            <v>0.73580930383333587</v>
          </cell>
          <cell r="H33">
            <v>0.72111268716781884</v>
          </cell>
          <cell r="I33">
            <v>0.61221619814941919</v>
          </cell>
          <cell r="J33">
            <v>0.77561754036710107</v>
          </cell>
          <cell r="K33">
            <v>0.76163759193671587</v>
          </cell>
        </row>
        <row r="34">
          <cell r="A34" t="str">
            <v>VIC - Outer Gippsland</v>
          </cell>
          <cell r="B34">
            <v>43466</v>
          </cell>
          <cell r="C34" t="str">
            <v>n/a</v>
          </cell>
          <cell r="D34">
            <v>0.86114256775878051</v>
          </cell>
          <cell r="E34">
            <v>0.86114256775878051</v>
          </cell>
          <cell r="F34">
            <v>0.56450337183060706</v>
          </cell>
          <cell r="G34">
            <v>0.69835293116882435</v>
          </cell>
          <cell r="H34">
            <v>0.68568384590017506</v>
          </cell>
          <cell r="I34">
            <v>0.56450337183060706</v>
          </cell>
          <cell r="J34">
            <v>0.73312880854045126</v>
          </cell>
          <cell r="K34">
            <v>0.72031870330811021</v>
          </cell>
        </row>
        <row r="35">
          <cell r="A35" t="str">
            <v>VIC - Ovens Murray</v>
          </cell>
          <cell r="B35">
            <v>43009</v>
          </cell>
          <cell r="C35" t="str">
            <v>n/a</v>
          </cell>
          <cell r="D35">
            <v>0.87883120250205948</v>
          </cell>
          <cell r="E35">
            <v>0.87042670476803219</v>
          </cell>
          <cell r="F35">
            <v>0.57534407235071272</v>
          </cell>
          <cell r="G35">
            <v>0.68694845203941191</v>
          </cell>
          <cell r="H35">
            <v>0.6741169532742296</v>
          </cell>
          <cell r="I35">
            <v>0.56456082135121088</v>
          </cell>
          <cell r="J35">
            <v>0.73892257394129568</v>
          </cell>
          <cell r="K35">
            <v>0.72324103904225401</v>
          </cell>
        </row>
        <row r="36">
          <cell r="A36" t="str">
            <v>VIC - Southern Melbourne</v>
          </cell>
          <cell r="B36">
            <v>43344</v>
          </cell>
          <cell r="C36" t="str">
            <v>n/a</v>
          </cell>
          <cell r="D36">
            <v>0.92271595696583697</v>
          </cell>
          <cell r="E36">
            <v>0.92281421385982376</v>
          </cell>
          <cell r="F36">
            <v>0.64854644532103212</v>
          </cell>
          <cell r="G36">
            <v>0.7739159347499206</v>
          </cell>
          <cell r="H36">
            <v>0.75575800114359948</v>
          </cell>
          <cell r="I36">
            <v>0.6613120730336316</v>
          </cell>
          <cell r="J36">
            <v>0.81969276211990438</v>
          </cell>
          <cell r="K36">
            <v>0.80236188650389761</v>
          </cell>
        </row>
        <row r="37">
          <cell r="A37" t="str">
            <v>VIC - Western District</v>
          </cell>
          <cell r="B37">
            <v>43009</v>
          </cell>
          <cell r="C37" t="str">
            <v>n/a</v>
          </cell>
          <cell r="D37">
            <v>0.84990403387357205</v>
          </cell>
          <cell r="E37">
            <v>0.84928950310518458</v>
          </cell>
          <cell r="F37">
            <v>0.49532218560124669</v>
          </cell>
          <cell r="G37">
            <v>0.64880614535934067</v>
          </cell>
          <cell r="H37">
            <v>0.62974945081704814</v>
          </cell>
          <cell r="I37">
            <v>0.49389003088622996</v>
          </cell>
          <cell r="J37">
            <v>0.72778326517481118</v>
          </cell>
          <cell r="K37">
            <v>0.70917805412265356</v>
          </cell>
        </row>
        <row r="38">
          <cell r="A38" t="str">
            <v>VIC - Western Melbourne</v>
          </cell>
          <cell r="B38">
            <v>43374</v>
          </cell>
          <cell r="C38" t="str">
            <v>n/a</v>
          </cell>
          <cell r="D38">
            <v>0.89896320464901436</v>
          </cell>
          <cell r="E38">
            <v>0.89801815389428896</v>
          </cell>
          <cell r="F38">
            <v>0.61490908795240884</v>
          </cell>
          <cell r="G38">
            <v>0.7506464743641833</v>
          </cell>
          <cell r="H38">
            <v>0.72943181282816327</v>
          </cell>
          <cell r="I38">
            <v>0.62849084357954166</v>
          </cell>
          <cell r="J38">
            <v>0.78992900268594246</v>
          </cell>
          <cell r="K38">
            <v>0.76961155204410703</v>
          </cell>
        </row>
        <row r="39">
          <cell r="A39" t="str">
            <v>VIC - Other</v>
          </cell>
          <cell r="B39" t="str">
            <v>n/a</v>
          </cell>
          <cell r="C39" t="str">
            <v>n/a</v>
          </cell>
          <cell r="D39" t="str">
            <v>n/a</v>
          </cell>
          <cell r="E39" t="str">
            <v>n/a</v>
          </cell>
          <cell r="F39" t="str">
            <v>n/a</v>
          </cell>
          <cell r="G39" t="str">
            <v>n/a</v>
          </cell>
          <cell r="H39" t="str">
            <v>n/a</v>
          </cell>
          <cell r="I39" t="str">
            <v>n/a</v>
          </cell>
          <cell r="J39" t="str">
            <v>n/a</v>
          </cell>
          <cell r="K39" t="str">
            <v>n/a</v>
          </cell>
        </row>
        <row r="40">
          <cell r="A40" t="str">
            <v>Victoria Total</v>
          </cell>
          <cell r="B40" t="str">
            <v>n/a</v>
          </cell>
          <cell r="C40">
            <v>0.8015944183399577</v>
          </cell>
          <cell r="D40">
            <v>0.88940987001593064</v>
          </cell>
          <cell r="E40">
            <v>0.88806965404470328</v>
          </cell>
          <cell r="F40">
            <v>0.60011466985448292</v>
          </cell>
          <cell r="G40">
            <v>0.73395990988060567</v>
          </cell>
          <cell r="H40">
            <v>0.71590574088394177</v>
          </cell>
          <cell r="I40">
            <v>0.6085221344726377</v>
          </cell>
          <cell r="J40">
            <v>0.78131522202966641</v>
          </cell>
          <cell r="K40">
            <v>0.76375205214508834</v>
          </cell>
        </row>
        <row r="41">
          <cell r="A41" t="str">
            <v>QLD - Beenleigh</v>
          </cell>
          <cell r="B41">
            <v>43282</v>
          </cell>
          <cell r="C41" t="str">
            <v>n/a</v>
          </cell>
          <cell r="D41">
            <v>0.9040466396454252</v>
          </cell>
          <cell r="E41">
            <v>0.9047635521443913</v>
          </cell>
          <cell r="F41">
            <v>0.60339857025509047</v>
          </cell>
          <cell r="G41">
            <v>0.75482801330654536</v>
          </cell>
          <cell r="H41">
            <v>0.73191896249367139</v>
          </cell>
          <cell r="I41">
            <v>0.61818065030384195</v>
          </cell>
          <cell r="J41">
            <v>0.80441911479381978</v>
          </cell>
          <cell r="K41">
            <v>0.7838261500800775</v>
          </cell>
        </row>
        <row r="42">
          <cell r="A42" t="str">
            <v>QLD - Brisbane</v>
          </cell>
          <cell r="B42">
            <v>43282</v>
          </cell>
          <cell r="C42">
            <v>0.72080894101411497</v>
          </cell>
          <cell r="D42">
            <v>0.88697957589110044</v>
          </cell>
          <cell r="E42">
            <v>0.8841266176550745</v>
          </cell>
          <cell r="F42">
            <v>0.61090994737285653</v>
          </cell>
          <cell r="G42">
            <v>0.74951930840344572</v>
          </cell>
          <cell r="H42">
            <v>0.73093881804030014</v>
          </cell>
          <cell r="I42">
            <v>0.61572753292984983</v>
          </cell>
          <cell r="J42">
            <v>0.78923131436260818</v>
          </cell>
          <cell r="K42">
            <v>0.77131880714901047</v>
          </cell>
        </row>
        <row r="43">
          <cell r="A43" t="str">
            <v>QLD - Bundaberg</v>
          </cell>
          <cell r="B43">
            <v>42979</v>
          </cell>
          <cell r="C43" t="str">
            <v>n/a</v>
          </cell>
          <cell r="D43">
            <v>0.9096609973804558</v>
          </cell>
          <cell r="E43">
            <v>0.91149821016581167</v>
          </cell>
          <cell r="F43">
            <v>0.56775562553307923</v>
          </cell>
          <cell r="G43">
            <v>0.7550471742951721</v>
          </cell>
          <cell r="H43">
            <v>0.73143353894189944</v>
          </cell>
          <cell r="I43">
            <v>0.58094338874204143</v>
          </cell>
          <cell r="J43">
            <v>0.80278743921911733</v>
          </cell>
          <cell r="K43">
            <v>0.78225647430604295</v>
          </cell>
        </row>
        <row r="44">
          <cell r="A44" t="str">
            <v>QLD - Caboolture/Strathpine</v>
          </cell>
          <cell r="B44">
            <v>43466</v>
          </cell>
          <cell r="C44" t="str">
            <v>n/a</v>
          </cell>
          <cell r="D44">
            <v>0.8780022440148938</v>
          </cell>
          <cell r="E44">
            <v>0.87767169878057871</v>
          </cell>
          <cell r="F44">
            <v>0.6180239047262952</v>
          </cell>
          <cell r="G44">
            <v>0.74578599496474562</v>
          </cell>
          <cell r="H44">
            <v>0.72820732412729461</v>
          </cell>
          <cell r="I44">
            <v>0.6290430677390807</v>
          </cell>
          <cell r="J44">
            <v>0.79089744615775448</v>
          </cell>
          <cell r="K44">
            <v>0.7748292224106279</v>
          </cell>
        </row>
        <row r="45">
          <cell r="A45" t="str">
            <v>QLD - Cairns</v>
          </cell>
          <cell r="B45">
            <v>43282</v>
          </cell>
          <cell r="C45" t="str">
            <v>n/a</v>
          </cell>
          <cell r="D45">
            <v>0.86506095921358794</v>
          </cell>
          <cell r="E45">
            <v>0.86452644155863168</v>
          </cell>
          <cell r="F45">
            <v>0.54663727059622214</v>
          </cell>
          <cell r="G45">
            <v>0.71376800450635847</v>
          </cell>
          <cell r="H45">
            <v>0.69311349640508835</v>
          </cell>
          <cell r="I45">
            <v>0.55428402714705904</v>
          </cell>
          <cell r="J45">
            <v>0.76406327477687097</v>
          </cell>
          <cell r="K45">
            <v>0.74550950971543639</v>
          </cell>
        </row>
        <row r="46">
          <cell r="A46" t="str">
            <v>QLD - Ipswich</v>
          </cell>
          <cell r="B46">
            <v>42887</v>
          </cell>
          <cell r="C46" t="str">
            <v>n/a</v>
          </cell>
          <cell r="D46">
            <v>0.90934274569360751</v>
          </cell>
          <cell r="E46">
            <v>0.90649554147208944</v>
          </cell>
          <cell r="F46">
            <v>0.58322401173458027</v>
          </cell>
          <cell r="G46">
            <v>0.73215280252590598</v>
          </cell>
          <cell r="H46">
            <v>0.71207230902979823</v>
          </cell>
          <cell r="I46">
            <v>0.59096401240750196</v>
          </cell>
          <cell r="J46">
            <v>0.78997490847921203</v>
          </cell>
          <cell r="K46">
            <v>0.77017092264697085</v>
          </cell>
        </row>
        <row r="47">
          <cell r="A47" t="str">
            <v>QLD - Mackay</v>
          </cell>
          <cell r="B47">
            <v>42675</v>
          </cell>
          <cell r="C47" t="str">
            <v>n/a</v>
          </cell>
          <cell r="D47">
            <v>0.89786709512426899</v>
          </cell>
          <cell r="E47">
            <v>0.89687988265591256</v>
          </cell>
          <cell r="F47">
            <v>0.48465668497185982</v>
          </cell>
          <cell r="G47">
            <v>0.68740696186849604</v>
          </cell>
          <cell r="H47">
            <v>0.66198845798754391</v>
          </cell>
          <cell r="I47">
            <v>0.49944708266081439</v>
          </cell>
          <cell r="J47">
            <v>0.74938149534382503</v>
          </cell>
          <cell r="K47">
            <v>0.72550431474013133</v>
          </cell>
        </row>
        <row r="48">
          <cell r="A48" t="str">
            <v>QLD - Maroochydore</v>
          </cell>
          <cell r="B48">
            <v>43466</v>
          </cell>
          <cell r="C48" t="str">
            <v>n/a</v>
          </cell>
          <cell r="D48">
            <v>0.89943073131558482</v>
          </cell>
          <cell r="E48">
            <v>0.89978238701680924</v>
          </cell>
          <cell r="F48">
            <v>0.62711188955407826</v>
          </cell>
          <cell r="G48">
            <v>0.74304014133824114</v>
          </cell>
          <cell r="H48">
            <v>0.72772739061546199</v>
          </cell>
          <cell r="I48">
            <v>0.63419877858659168</v>
          </cell>
          <cell r="J48">
            <v>0.7905045030521235</v>
          </cell>
          <cell r="K48">
            <v>0.77521448765650824</v>
          </cell>
        </row>
        <row r="49">
          <cell r="A49" t="str">
            <v>QLD - Maryborough</v>
          </cell>
          <cell r="B49">
            <v>43282</v>
          </cell>
          <cell r="C49" t="str">
            <v>n/a</v>
          </cell>
          <cell r="D49">
            <v>0.89641360498344258</v>
          </cell>
          <cell r="E49">
            <v>0.89663829842249887</v>
          </cell>
          <cell r="F49">
            <v>0.57352134582999237</v>
          </cell>
          <cell r="G49">
            <v>0.73013158457046745</v>
          </cell>
          <cell r="H49">
            <v>0.7138622844203425</v>
          </cell>
          <cell r="I49">
            <v>0.58087265316353531</v>
          </cell>
          <cell r="J49">
            <v>0.77871488498295449</v>
          </cell>
          <cell r="K49">
            <v>0.76342459922630379</v>
          </cell>
        </row>
        <row r="50">
          <cell r="A50" t="str">
            <v>QLD - Robina</v>
          </cell>
          <cell r="B50">
            <v>43282</v>
          </cell>
          <cell r="C50" t="str">
            <v>n/a</v>
          </cell>
          <cell r="D50">
            <v>0.9103994644054747</v>
          </cell>
          <cell r="E50">
            <v>0.91048799215719967</v>
          </cell>
          <cell r="F50">
            <v>0.62983060399486912</v>
          </cell>
          <cell r="G50">
            <v>0.76893002425858092</v>
          </cell>
          <cell r="H50">
            <v>0.74836901595524552</v>
          </cell>
          <cell r="I50">
            <v>0.63514237594849343</v>
          </cell>
          <cell r="J50">
            <v>0.81471340370946987</v>
          </cell>
          <cell r="K50">
            <v>0.79554826704216564</v>
          </cell>
        </row>
        <row r="51">
          <cell r="A51" t="str">
            <v>QLD - Rockhampton</v>
          </cell>
          <cell r="B51">
            <v>43040</v>
          </cell>
          <cell r="C51" t="str">
            <v>n/a</v>
          </cell>
          <cell r="D51">
            <v>0.90277808219217359</v>
          </cell>
          <cell r="E51">
            <v>0.90136658291331651</v>
          </cell>
          <cell r="F51">
            <v>0.51085932910944232</v>
          </cell>
          <cell r="G51">
            <v>0.66739485878588967</v>
          </cell>
          <cell r="H51">
            <v>0.64390321519884774</v>
          </cell>
          <cell r="I51">
            <v>0.51440048738866717</v>
          </cell>
          <cell r="J51">
            <v>0.73585088758498141</v>
          </cell>
          <cell r="K51">
            <v>0.71082177395522139</v>
          </cell>
        </row>
        <row r="52">
          <cell r="A52" t="str">
            <v>QLD - Toowoomba</v>
          </cell>
          <cell r="B52">
            <v>42736</v>
          </cell>
          <cell r="C52" t="str">
            <v>n/a</v>
          </cell>
          <cell r="D52">
            <v>0.88429067915995174</v>
          </cell>
          <cell r="E52">
            <v>0.88191501684783324</v>
          </cell>
          <cell r="F52">
            <v>0.56064156517188568</v>
          </cell>
          <cell r="G52">
            <v>0.70499838860805164</v>
          </cell>
          <cell r="H52">
            <v>0.68924850259785919</v>
          </cell>
          <cell r="I52">
            <v>0.57626958762141312</v>
          </cell>
          <cell r="J52">
            <v>0.76851653621039018</v>
          </cell>
          <cell r="K52">
            <v>0.7533127158500339</v>
          </cell>
        </row>
        <row r="53">
          <cell r="A53" t="str">
            <v>QLD - Townsville</v>
          </cell>
          <cell r="B53">
            <v>42552</v>
          </cell>
          <cell r="C53" t="str">
            <v>n/a</v>
          </cell>
          <cell r="D53">
            <v>0.8834377968918522</v>
          </cell>
          <cell r="E53">
            <v>0.88157894435071682</v>
          </cell>
          <cell r="F53">
            <v>0.51543514551597802</v>
          </cell>
          <cell r="G53">
            <v>0.69633922957088579</v>
          </cell>
          <cell r="H53">
            <v>0.67346512815419823</v>
          </cell>
          <cell r="I53">
            <v>0.53508943498044892</v>
          </cell>
          <cell r="J53">
            <v>0.7640859157308818</v>
          </cell>
          <cell r="K53">
            <v>0.74335997817677057</v>
          </cell>
        </row>
        <row r="54">
          <cell r="A54" t="str">
            <v>QLD - Other</v>
          </cell>
          <cell r="B54" t="str">
            <v>n/a</v>
          </cell>
          <cell r="C54" t="str">
            <v>n/a</v>
          </cell>
          <cell r="D54" t="str">
            <v>n/a</v>
          </cell>
          <cell r="E54" t="str">
            <v>n/a</v>
          </cell>
          <cell r="F54" t="str">
            <v>n/a</v>
          </cell>
          <cell r="G54" t="str">
            <v>n/a</v>
          </cell>
          <cell r="H54" t="str">
            <v>n/a</v>
          </cell>
          <cell r="I54" t="str">
            <v>n/a</v>
          </cell>
          <cell r="J54" t="str">
            <v>n/a</v>
          </cell>
          <cell r="K54" t="str">
            <v>n/a</v>
          </cell>
        </row>
        <row r="55">
          <cell r="A55" t="str">
            <v>Queensland Total</v>
          </cell>
          <cell r="B55" t="str">
            <v>n/a</v>
          </cell>
          <cell r="C55">
            <v>0.81819156915425573</v>
          </cell>
          <cell r="D55">
            <v>0.89326164077648895</v>
          </cell>
          <cell r="E55">
            <v>0.89225564897282605</v>
          </cell>
          <cell r="F55">
            <v>0.59035711927950241</v>
          </cell>
          <cell r="G55">
            <v>0.73549967588892173</v>
          </cell>
          <cell r="H55">
            <v>0.71602954747963388</v>
          </cell>
          <cell r="I55">
            <v>0.59935420939434081</v>
          </cell>
          <cell r="J55">
            <v>0.78586355266027219</v>
          </cell>
          <cell r="K55">
            <v>0.7674102116576661</v>
          </cell>
        </row>
        <row r="56">
          <cell r="A56" t="str">
            <v>SA - Adelaide Hills</v>
          </cell>
          <cell r="B56">
            <v>41456</v>
          </cell>
          <cell r="C56" t="str">
            <v>n/a</v>
          </cell>
          <cell r="D56">
            <v>0.88949331609385229</v>
          </cell>
          <cell r="E56">
            <v>0.88959062593097127</v>
          </cell>
          <cell r="F56">
            <v>0.59275389024039338</v>
          </cell>
          <cell r="G56">
            <v>0.72106977587197973</v>
          </cell>
          <cell r="H56">
            <v>0.70453461464523015</v>
          </cell>
          <cell r="I56">
            <v>0.59778969377784152</v>
          </cell>
          <cell r="J56">
            <v>0.77465345799745278</v>
          </cell>
          <cell r="K56">
            <v>0.75821071365816728</v>
          </cell>
        </row>
        <row r="57">
          <cell r="A57" t="str">
            <v>SA - Barossa, Light and Lower North</v>
          </cell>
          <cell r="B57">
            <v>41456</v>
          </cell>
          <cell r="C57" t="str">
            <v>n/a</v>
          </cell>
          <cell r="D57">
            <v>0.92222475225153222</v>
          </cell>
          <cell r="E57">
            <v>0.92111085285386984</v>
          </cell>
          <cell r="F57">
            <v>0.58001637472535295</v>
          </cell>
          <cell r="G57">
            <v>0.71340567420014034</v>
          </cell>
          <cell r="H57">
            <v>0.6954148475164037</v>
          </cell>
          <cell r="I57">
            <v>0.60236795752366312</v>
          </cell>
          <cell r="J57">
            <v>0.77002584877682512</v>
          </cell>
          <cell r="K57">
            <v>0.75172304025812053</v>
          </cell>
        </row>
        <row r="58">
          <cell r="A58" t="str">
            <v>SA - Eastern Adelaide</v>
          </cell>
          <cell r="B58">
            <v>41456</v>
          </cell>
          <cell r="C58" t="str">
            <v>n/a</v>
          </cell>
          <cell r="D58">
            <v>0.90523531383185829</v>
          </cell>
          <cell r="E58">
            <v>0.90523051936382748</v>
          </cell>
          <cell r="F58">
            <v>0.63720317609737676</v>
          </cell>
          <cell r="G58">
            <v>0.74088985686017517</v>
          </cell>
          <cell r="H58">
            <v>0.72949351038493782</v>
          </cell>
          <cell r="I58">
            <v>0.63719599639729141</v>
          </cell>
          <cell r="J58">
            <v>0.80098706629199135</v>
          </cell>
          <cell r="K58">
            <v>0.78908883476406022</v>
          </cell>
        </row>
        <row r="59">
          <cell r="A59" t="str">
            <v>SA - Eyre and Western</v>
          </cell>
          <cell r="B59">
            <v>41456</v>
          </cell>
          <cell r="C59" t="str">
            <v>n/a</v>
          </cell>
          <cell r="D59">
            <v>0.81887279393330503</v>
          </cell>
          <cell r="E59">
            <v>0.81876735707999615</v>
          </cell>
          <cell r="F59">
            <v>0.49654427446182642</v>
          </cell>
          <cell r="G59">
            <v>0.63838858041216173</v>
          </cell>
          <cell r="H59">
            <v>0.62239309302171131</v>
          </cell>
          <cell r="I59">
            <v>0.49654568483715938</v>
          </cell>
          <cell r="J59">
            <v>0.68136786912503156</v>
          </cell>
          <cell r="K59">
            <v>0.66503882291544669</v>
          </cell>
        </row>
        <row r="60">
          <cell r="A60" t="str">
            <v>SA - Far North</v>
          </cell>
          <cell r="B60">
            <v>41456</v>
          </cell>
          <cell r="C60" t="str">
            <v>n/a</v>
          </cell>
          <cell r="D60">
            <v>0.85183245833993071</v>
          </cell>
          <cell r="E60">
            <v>0.84361686606813746</v>
          </cell>
          <cell r="F60">
            <v>0.37530716392277524</v>
          </cell>
          <cell r="G60">
            <v>0.50226789256385107</v>
          </cell>
          <cell r="H60">
            <v>0.48143599660528152</v>
          </cell>
          <cell r="I60">
            <v>0.41420156573983019</v>
          </cell>
          <cell r="J60">
            <v>0.63905807455982255</v>
          </cell>
          <cell r="K60">
            <v>0.61182788589709924</v>
          </cell>
        </row>
        <row r="61">
          <cell r="A61" t="str">
            <v>SA - Fleurieu and Kangaroo Island</v>
          </cell>
          <cell r="B61">
            <v>41456</v>
          </cell>
          <cell r="C61" t="str">
            <v>n/a</v>
          </cell>
          <cell r="D61">
            <v>0.87687577094435076</v>
          </cell>
          <cell r="E61">
            <v>0.88193156894104485</v>
          </cell>
          <cell r="F61">
            <v>0.5366317950939451</v>
          </cell>
          <cell r="G61">
            <v>0.71066317076776686</v>
          </cell>
          <cell r="H61">
            <v>0.69067819812698317</v>
          </cell>
          <cell r="I61">
            <v>0.56398064799123504</v>
          </cell>
          <cell r="J61">
            <v>0.7521465780778499</v>
          </cell>
          <cell r="K61">
            <v>0.73476733384741244</v>
          </cell>
        </row>
        <row r="62">
          <cell r="A62" t="str">
            <v>SA - Limestone Coast</v>
          </cell>
          <cell r="B62">
            <v>41456</v>
          </cell>
          <cell r="C62" t="str">
            <v>n/a</v>
          </cell>
          <cell r="D62">
            <v>0.8752086624233939</v>
          </cell>
          <cell r="E62">
            <v>0.8819255066949665</v>
          </cell>
          <cell r="F62">
            <v>0.46186805198864123</v>
          </cell>
          <cell r="G62">
            <v>0.66037043017162822</v>
          </cell>
          <cell r="H62">
            <v>0.63668983969566362</v>
          </cell>
          <cell r="I62">
            <v>0.53866601944242176</v>
          </cell>
          <cell r="J62">
            <v>0.74114542190398525</v>
          </cell>
          <cell r="K62">
            <v>0.72339632222138739</v>
          </cell>
        </row>
        <row r="63">
          <cell r="A63" t="str">
            <v>SA - Murray and Mallee</v>
          </cell>
          <cell r="B63">
            <v>41456</v>
          </cell>
          <cell r="C63" t="str">
            <v>n/a</v>
          </cell>
          <cell r="D63">
            <v>0.86055090653742605</v>
          </cell>
          <cell r="E63">
            <v>0.86037984887208097</v>
          </cell>
          <cell r="F63">
            <v>0.51076164097877763</v>
          </cell>
          <cell r="G63">
            <v>0.68251422361319047</v>
          </cell>
          <cell r="H63">
            <v>0.66233394527095202</v>
          </cell>
          <cell r="I63">
            <v>0.51281317249451841</v>
          </cell>
          <cell r="J63">
            <v>0.74116365117331762</v>
          </cell>
          <cell r="K63">
            <v>0.72231489871626309</v>
          </cell>
        </row>
        <row r="64">
          <cell r="A64" t="str">
            <v>SA - Northern Adelaide</v>
          </cell>
          <cell r="B64">
            <v>41456</v>
          </cell>
          <cell r="C64" t="str">
            <v>n/a</v>
          </cell>
          <cell r="D64">
            <v>0.90800439529727295</v>
          </cell>
          <cell r="E64">
            <v>0.90707374532132778</v>
          </cell>
          <cell r="F64">
            <v>0.59716148041357364</v>
          </cell>
          <cell r="G64">
            <v>0.75233580822525803</v>
          </cell>
          <cell r="H64">
            <v>0.73253597867781339</v>
          </cell>
          <cell r="I64">
            <v>0.60651961134961041</v>
          </cell>
          <cell r="J64">
            <v>0.81852853326419617</v>
          </cell>
          <cell r="K64">
            <v>0.80138039855859855</v>
          </cell>
        </row>
        <row r="65">
          <cell r="A65" t="str">
            <v>SA - Southern Adelaide</v>
          </cell>
          <cell r="B65">
            <v>41456</v>
          </cell>
          <cell r="C65" t="str">
            <v>n/a</v>
          </cell>
          <cell r="D65">
            <v>0.88618238736928778</v>
          </cell>
          <cell r="E65">
            <v>0.88709140258304975</v>
          </cell>
          <cell r="F65">
            <v>0.61259292089176953</v>
          </cell>
          <cell r="G65">
            <v>0.72032395194830856</v>
          </cell>
          <cell r="H65">
            <v>0.70757784952248315</v>
          </cell>
          <cell r="I65">
            <v>0.63122743791188796</v>
          </cell>
          <cell r="J65">
            <v>0.79004632752558202</v>
          </cell>
          <cell r="K65">
            <v>0.77801667014220166</v>
          </cell>
        </row>
        <row r="66">
          <cell r="A66" t="str">
            <v>SA - Western Adelaide</v>
          </cell>
          <cell r="B66">
            <v>41456</v>
          </cell>
          <cell r="C66" t="str">
            <v>n/a</v>
          </cell>
          <cell r="D66">
            <v>0.89113510389178785</v>
          </cell>
          <cell r="E66">
            <v>0.89347068353410541</v>
          </cell>
          <cell r="F66">
            <v>0.63378059247875018</v>
          </cell>
          <cell r="G66">
            <v>0.7442278745100136</v>
          </cell>
          <cell r="H66">
            <v>0.73306509332015646</v>
          </cell>
          <cell r="I66">
            <v>0.65313956719099442</v>
          </cell>
          <cell r="J66">
            <v>0.79033709945884467</v>
          </cell>
          <cell r="K66">
            <v>0.78013817495537785</v>
          </cell>
        </row>
        <row r="67">
          <cell r="A67" t="str">
            <v>SA - Yorke and Mid North</v>
          </cell>
          <cell r="B67">
            <v>41456</v>
          </cell>
          <cell r="C67" t="str">
            <v>n/a</v>
          </cell>
          <cell r="D67">
            <v>0.8361871750562061</v>
          </cell>
          <cell r="E67">
            <v>0.83308229789119415</v>
          </cell>
          <cell r="F67">
            <v>0.4781724948565928</v>
          </cell>
          <cell r="G67">
            <v>0.65451077456415208</v>
          </cell>
          <cell r="H67">
            <v>0.63718324100024493</v>
          </cell>
          <cell r="I67">
            <v>0.48864734612601085</v>
          </cell>
          <cell r="J67">
            <v>0.69406726480955871</v>
          </cell>
          <cell r="K67">
            <v>0.67714062411996678</v>
          </cell>
        </row>
        <row r="68">
          <cell r="A68" t="str">
            <v>SA - Other</v>
          </cell>
          <cell r="B68" t="str">
            <v>n/a</v>
          </cell>
          <cell r="C68" t="str">
            <v>n/a</v>
          </cell>
          <cell r="D68" t="str">
            <v>n/a</v>
          </cell>
          <cell r="E68" t="str">
            <v>n/a</v>
          </cell>
          <cell r="F68" t="str">
            <v>n/a</v>
          </cell>
          <cell r="G68">
            <v>0.46741306671655225</v>
          </cell>
          <cell r="H68">
            <v>0.39781315652141314</v>
          </cell>
          <cell r="I68" t="str">
            <v>n/a</v>
          </cell>
          <cell r="J68">
            <v>0.53727525857690539</v>
          </cell>
          <cell r="K68">
            <v>0.46115081349127385</v>
          </cell>
        </row>
        <row r="69">
          <cell r="A69" t="str">
            <v>South Australia Total</v>
          </cell>
          <cell r="B69" t="str">
            <v>n/a</v>
          </cell>
          <cell r="C69">
            <v>0.90888181434310067</v>
          </cell>
          <cell r="D69">
            <v>0.89393120280836447</v>
          </cell>
          <cell r="E69">
            <v>0.89408121733036672</v>
          </cell>
          <cell r="F69">
            <v>0.58541216774250582</v>
          </cell>
          <cell r="G69">
            <v>0.72285539410028499</v>
          </cell>
          <cell r="H69">
            <v>0.70645849504488933</v>
          </cell>
          <cell r="I69">
            <v>0.59940127140604094</v>
          </cell>
          <cell r="J69">
            <v>0.78728245655067541</v>
          </cell>
          <cell r="K69">
            <v>0.77204449158660116</v>
          </cell>
        </row>
        <row r="70">
          <cell r="A70" t="str">
            <v>TAS - North</v>
          </cell>
          <cell r="B70">
            <v>41456</v>
          </cell>
          <cell r="C70" t="str">
            <v>n/a</v>
          </cell>
          <cell r="D70">
            <v>0.8573874412318494</v>
          </cell>
          <cell r="E70">
            <v>0.85650528718020413</v>
          </cell>
          <cell r="F70">
            <v>0.4795502001681709</v>
          </cell>
          <cell r="G70">
            <v>0.6851617984469105</v>
          </cell>
          <cell r="H70">
            <v>0.66611293048806419</v>
          </cell>
          <cell r="I70">
            <v>0.48772377427357422</v>
          </cell>
          <cell r="J70">
            <v>0.74986928652829488</v>
          </cell>
          <cell r="K70">
            <v>0.73362645911496971</v>
          </cell>
        </row>
        <row r="71">
          <cell r="A71" t="str">
            <v>TAS - North West</v>
          </cell>
          <cell r="B71">
            <v>41456</v>
          </cell>
          <cell r="C71" t="str">
            <v>n/a</v>
          </cell>
          <cell r="D71">
            <v>0.87094653330209026</v>
          </cell>
          <cell r="E71">
            <v>0.87085014837545993</v>
          </cell>
          <cell r="F71">
            <v>0.53572980205678589</v>
          </cell>
          <cell r="G71">
            <v>0.67977339077948706</v>
          </cell>
          <cell r="H71">
            <v>0.66912590762029533</v>
          </cell>
          <cell r="I71">
            <v>0.54701921560510169</v>
          </cell>
          <cell r="J71">
            <v>0.76790478890092173</v>
          </cell>
          <cell r="K71">
            <v>0.75846196685909473</v>
          </cell>
        </row>
        <row r="72">
          <cell r="A72" t="str">
            <v>TAS - South East</v>
          </cell>
          <cell r="B72">
            <v>41456</v>
          </cell>
          <cell r="C72" t="str">
            <v>n/a</v>
          </cell>
          <cell r="D72">
            <v>0.83135121680572244</v>
          </cell>
          <cell r="E72">
            <v>0.82534431176645839</v>
          </cell>
          <cell r="F72">
            <v>0.46633137549273784</v>
          </cell>
          <cell r="G72">
            <v>0.66190709886876542</v>
          </cell>
          <cell r="H72">
            <v>0.64087504091948577</v>
          </cell>
          <cell r="I72">
            <v>0.46226583076365874</v>
          </cell>
          <cell r="J72">
            <v>0.73400487157976346</v>
          </cell>
          <cell r="K72">
            <v>0.71493101051130958</v>
          </cell>
        </row>
        <row r="73">
          <cell r="A73" t="str">
            <v>TAS - South West</v>
          </cell>
          <cell r="B73">
            <v>41456</v>
          </cell>
          <cell r="C73" t="str">
            <v>n/a</v>
          </cell>
          <cell r="D73">
            <v>0.84690044391894037</v>
          </cell>
          <cell r="E73">
            <v>0.84361821461311859</v>
          </cell>
          <cell r="F73">
            <v>0.49669657570840509</v>
          </cell>
          <cell r="G73">
            <v>0.64943851451635326</v>
          </cell>
          <cell r="H73">
            <v>0.63660351675297899</v>
          </cell>
          <cell r="I73">
            <v>0.49192038714581898</v>
          </cell>
          <cell r="J73">
            <v>0.74316796229354787</v>
          </cell>
          <cell r="K73">
            <v>0.73075595611271726</v>
          </cell>
        </row>
        <row r="74">
          <cell r="A74" t="str">
            <v>TAS - Other</v>
          </cell>
          <cell r="B74" t="str">
            <v>n/a</v>
          </cell>
          <cell r="C74" t="str">
            <v>n/a</v>
          </cell>
          <cell r="D74" t="str">
            <v>n/a</v>
          </cell>
          <cell r="E74" t="str">
            <v>n/a</v>
          </cell>
          <cell r="F74" t="str">
            <v>n/a</v>
          </cell>
          <cell r="G74" t="str">
            <v>n/a</v>
          </cell>
          <cell r="H74" t="str">
            <v>n/a</v>
          </cell>
          <cell r="I74" t="str">
            <v>n/a</v>
          </cell>
          <cell r="J74" t="str">
            <v>n/a</v>
          </cell>
          <cell r="K74" t="str">
            <v>n/a</v>
          </cell>
        </row>
        <row r="75">
          <cell r="A75" t="str">
            <v>Tasmania Total</v>
          </cell>
          <cell r="B75" t="str">
            <v>n/a</v>
          </cell>
          <cell r="C75" t="str">
            <v>n/a</v>
          </cell>
          <cell r="D75">
            <v>0.85274319044519964</v>
          </cell>
          <cell r="E75">
            <v>0.85030438828157562</v>
          </cell>
          <cell r="F75">
            <v>0.49146678502420965</v>
          </cell>
          <cell r="G75">
            <v>0.66969499581717107</v>
          </cell>
          <cell r="H75">
            <v>0.65385129864811342</v>
          </cell>
          <cell r="I75">
            <v>0.49365233337331527</v>
          </cell>
          <cell r="J75">
            <v>0.74927804815540078</v>
          </cell>
          <cell r="K75">
            <v>0.73515947636753798</v>
          </cell>
        </row>
        <row r="76">
          <cell r="A76" t="str">
            <v>ACT - Australian Capital Territory</v>
          </cell>
          <cell r="B76">
            <v>41821</v>
          </cell>
          <cell r="C76" t="str">
            <v>n/a</v>
          </cell>
          <cell r="D76">
            <v>0.88666984606442989</v>
          </cell>
          <cell r="E76">
            <v>0.88566844027525993</v>
          </cell>
          <cell r="F76">
            <v>0.53989856769532107</v>
          </cell>
          <cell r="G76">
            <v>0.69540864987660123</v>
          </cell>
          <cell r="H76">
            <v>0.67836411310595501</v>
          </cell>
          <cell r="I76">
            <v>0.54403520422802798</v>
          </cell>
          <cell r="J76">
            <v>0.76978304537123865</v>
          </cell>
          <cell r="K76">
            <v>0.75358890523313793</v>
          </cell>
        </row>
        <row r="77">
          <cell r="A77" t="str">
            <v>ACT - Other</v>
          </cell>
          <cell r="B77" t="str">
            <v>n/a</v>
          </cell>
          <cell r="C77" t="str">
            <v>n/a</v>
          </cell>
          <cell r="D77" t="str">
            <v>n/a</v>
          </cell>
          <cell r="E77" t="str">
            <v>n/a</v>
          </cell>
          <cell r="F77" t="str">
            <v>n/a</v>
          </cell>
          <cell r="G77" t="str">
            <v>n/a</v>
          </cell>
          <cell r="H77" t="str">
            <v>n/a</v>
          </cell>
          <cell r="I77" t="str">
            <v>n/a</v>
          </cell>
          <cell r="J77" t="str">
            <v>n/a</v>
          </cell>
          <cell r="K77" t="str">
            <v>n/a</v>
          </cell>
        </row>
        <row r="78">
          <cell r="A78" t="str">
            <v>Australian Capital Territory Total</v>
          </cell>
          <cell r="B78" t="str">
            <v>n/a</v>
          </cell>
          <cell r="C78" t="str">
            <v>n/a</v>
          </cell>
          <cell r="D78">
            <v>0.88666984606442989</v>
          </cell>
          <cell r="E78">
            <v>0.88566844027525993</v>
          </cell>
          <cell r="F78">
            <v>0.53989856769532107</v>
          </cell>
          <cell r="G78">
            <v>0.69538020796704025</v>
          </cell>
          <cell r="H78">
            <v>0.67834091697468335</v>
          </cell>
          <cell r="I78">
            <v>0.54403520422802798</v>
          </cell>
          <cell r="J78">
            <v>0.76975928650285719</v>
          </cell>
          <cell r="K78">
            <v>0.75356813930305888</v>
          </cell>
        </row>
        <row r="79">
          <cell r="A79" t="str">
            <v>NT - Barkly</v>
          </cell>
          <cell r="B79">
            <v>42552</v>
          </cell>
          <cell r="C79" t="str">
            <v>n/a</v>
          </cell>
          <cell r="D79" t="str">
            <v>n/a</v>
          </cell>
          <cell r="E79" t="str">
            <v>n/a</v>
          </cell>
          <cell r="F79" t="str">
            <v>n/a</v>
          </cell>
          <cell r="G79">
            <v>0.57463872014421302</v>
          </cell>
          <cell r="H79">
            <v>0.57186109339130387</v>
          </cell>
          <cell r="I79" t="str">
            <v>n/a</v>
          </cell>
          <cell r="J79">
            <v>0.69084745915162538</v>
          </cell>
          <cell r="K79">
            <v>0.68032770812015697</v>
          </cell>
        </row>
        <row r="80">
          <cell r="A80" t="str">
            <v>NT - Central Australia</v>
          </cell>
          <cell r="B80">
            <v>42917</v>
          </cell>
          <cell r="C80" t="str">
            <v>n/a</v>
          </cell>
          <cell r="D80">
            <v>0.89663582585125534</v>
          </cell>
          <cell r="E80">
            <v>0.89612227619898399</v>
          </cell>
          <cell r="F80">
            <v>0.4526230938931961</v>
          </cell>
          <cell r="G80">
            <v>0.67548801128035729</v>
          </cell>
          <cell r="H80">
            <v>0.64537809823737458</v>
          </cell>
          <cell r="I80">
            <v>0.53626573032082703</v>
          </cell>
          <cell r="J80">
            <v>0.83227080843168544</v>
          </cell>
          <cell r="K80">
            <v>0.81629684528061164</v>
          </cell>
        </row>
        <row r="81">
          <cell r="A81" t="str">
            <v>NT - Darwin Remote</v>
          </cell>
          <cell r="B81">
            <v>42917</v>
          </cell>
          <cell r="C81" t="str">
            <v>n/a</v>
          </cell>
          <cell r="D81" t="str">
            <v>n/a</v>
          </cell>
          <cell r="E81" t="str">
            <v>n/a</v>
          </cell>
          <cell r="F81">
            <v>0.57939254754250369</v>
          </cell>
          <cell r="G81">
            <v>0.64023381830354564</v>
          </cell>
          <cell r="H81">
            <v>0.62938590709118813</v>
          </cell>
          <cell r="I81">
            <v>0.5529273151495695</v>
          </cell>
          <cell r="J81">
            <v>0.64047615378213507</v>
          </cell>
          <cell r="K81">
            <v>0.62564986521834454</v>
          </cell>
        </row>
        <row r="82">
          <cell r="A82" t="str">
            <v>NT - Darwin Urban</v>
          </cell>
          <cell r="B82">
            <v>42736</v>
          </cell>
          <cell r="C82" t="str">
            <v>n/a</v>
          </cell>
          <cell r="D82">
            <v>0.89752530578712475</v>
          </cell>
          <cell r="E82">
            <v>0.89558147338464655</v>
          </cell>
          <cell r="F82">
            <v>0.50966238995431645</v>
          </cell>
          <cell r="G82">
            <v>0.69754769568620156</v>
          </cell>
          <cell r="H82">
            <v>0.67192972984173416</v>
          </cell>
          <cell r="I82">
            <v>0.55171864452664277</v>
          </cell>
          <cell r="J82">
            <v>0.8194951098011708</v>
          </cell>
          <cell r="K82">
            <v>0.80137424613331543</v>
          </cell>
        </row>
        <row r="83">
          <cell r="A83" t="str">
            <v>NT - East Arnhem</v>
          </cell>
          <cell r="B83">
            <v>42736</v>
          </cell>
          <cell r="C83" t="str">
            <v>n/a</v>
          </cell>
          <cell r="D83" t="str">
            <v>n/a</v>
          </cell>
          <cell r="E83" t="str">
            <v>n/a</v>
          </cell>
          <cell r="F83">
            <v>0.55152019306249944</v>
          </cell>
          <cell r="G83">
            <v>0.57092149728455721</v>
          </cell>
          <cell r="H83">
            <v>0.56726244752367017</v>
          </cell>
          <cell r="I83">
            <v>0.57553580989844444</v>
          </cell>
          <cell r="J83">
            <v>0.58948256086975848</v>
          </cell>
          <cell r="K83">
            <v>0.58701778351242906</v>
          </cell>
        </row>
        <row r="84">
          <cell r="A84" t="str">
            <v>NT - Katherine</v>
          </cell>
          <cell r="B84">
            <v>42917</v>
          </cell>
          <cell r="C84" t="str">
            <v>n/a</v>
          </cell>
          <cell r="D84">
            <v>0.89627724239903361</v>
          </cell>
          <cell r="E84">
            <v>0.89443637311822399</v>
          </cell>
          <cell r="F84">
            <v>0.53342101443494927</v>
          </cell>
          <cell r="G84">
            <v>0.6413406517763719</v>
          </cell>
          <cell r="H84">
            <v>0.62280491975368513</v>
          </cell>
          <cell r="I84">
            <v>0.67645556714413047</v>
          </cell>
          <cell r="J84">
            <v>0.80994294364785546</v>
          </cell>
          <cell r="K84">
            <v>0.79543961870888047</v>
          </cell>
        </row>
        <row r="85">
          <cell r="A85" t="str">
            <v>NT - Other</v>
          </cell>
          <cell r="B85" t="str">
            <v>n/a</v>
          </cell>
          <cell r="C85" t="str">
            <v>n/a</v>
          </cell>
          <cell r="D85" t="str">
            <v>n/a</v>
          </cell>
          <cell r="E85" t="str">
            <v>n/a</v>
          </cell>
          <cell r="F85">
            <v>0.44143747597896527</v>
          </cell>
          <cell r="G85">
            <v>0.65538428319833075</v>
          </cell>
          <cell r="H85">
            <v>0.6194584381049254</v>
          </cell>
          <cell r="I85">
            <v>0.44143747597896527</v>
          </cell>
          <cell r="J85">
            <v>0.75881353803299456</v>
          </cell>
          <cell r="K85">
            <v>0.72457508841022877</v>
          </cell>
        </row>
        <row r="86">
          <cell r="A86" t="str">
            <v>Northern Territory Total</v>
          </cell>
          <cell r="B86" t="str">
            <v>n/a</v>
          </cell>
          <cell r="C86" t="str">
            <v>n/a</v>
          </cell>
          <cell r="D86">
            <v>0.8922971104494799</v>
          </cell>
          <cell r="E86">
            <v>0.89026824651335035</v>
          </cell>
          <cell r="F86">
            <v>0.5111799994830396</v>
          </cell>
          <cell r="G86">
            <v>0.66936823036604465</v>
          </cell>
          <cell r="H86">
            <v>0.64609161971641904</v>
          </cell>
          <cell r="I86">
            <v>0.55782325250288733</v>
          </cell>
          <cell r="J86">
            <v>0.80136144972160417</v>
          </cell>
          <cell r="K86">
            <v>0.78251726980795722</v>
          </cell>
        </row>
        <row r="87">
          <cell r="A87" t="str">
            <v>WA - North East Metro</v>
          </cell>
          <cell r="B87">
            <v>41821</v>
          </cell>
          <cell r="C87" t="str">
            <v>n/a</v>
          </cell>
          <cell r="D87">
            <v>0.88665861903346332</v>
          </cell>
          <cell r="E87">
            <v>0.88580628300465147</v>
          </cell>
          <cell r="F87">
            <v>0.58837223595571064</v>
          </cell>
          <cell r="G87">
            <v>0.70312221045547629</v>
          </cell>
          <cell r="H87">
            <v>0.69193046953046689</v>
          </cell>
          <cell r="I87">
            <v>0.59104166791577173</v>
          </cell>
          <cell r="J87">
            <v>0.77745133739829286</v>
          </cell>
          <cell r="K87">
            <v>0.76590050459460979</v>
          </cell>
        </row>
        <row r="88">
          <cell r="A88" t="str">
            <v>WA - Wheat Belt</v>
          </cell>
          <cell r="B88">
            <v>42736</v>
          </cell>
          <cell r="C88" t="str">
            <v>n/a</v>
          </cell>
          <cell r="D88">
            <v>0.76881816539284686</v>
          </cell>
          <cell r="E88">
            <v>0.76630628178228577</v>
          </cell>
          <cell r="F88">
            <v>0.43361053278260081</v>
          </cell>
          <cell r="G88">
            <v>0.59324229334332335</v>
          </cell>
          <cell r="H88">
            <v>0.57359190443734276</v>
          </cell>
          <cell r="I88">
            <v>0.44737609556014268</v>
          </cell>
          <cell r="J88">
            <v>0.6219045143018026</v>
          </cell>
          <cell r="K88">
            <v>0.60267566078524515</v>
          </cell>
        </row>
        <row r="89">
          <cell r="A89" t="str">
            <v>WA - South Metro</v>
          </cell>
          <cell r="B89">
            <v>43282</v>
          </cell>
          <cell r="C89" t="str">
            <v>n/a</v>
          </cell>
          <cell r="D89">
            <v>0.90188715047497903</v>
          </cell>
          <cell r="E89">
            <v>0.90323416032552084</v>
          </cell>
          <cell r="F89">
            <v>0.56219490008684636</v>
          </cell>
          <cell r="G89">
            <v>0.69566057839793538</v>
          </cell>
          <cell r="H89">
            <v>0.68000039713322447</v>
          </cell>
          <cell r="I89">
            <v>0.58568156087568068</v>
          </cell>
          <cell r="J89">
            <v>0.76191054525673829</v>
          </cell>
          <cell r="K89">
            <v>0.74654210975740454</v>
          </cell>
        </row>
        <row r="90">
          <cell r="A90" t="str">
            <v>WA - Central South Metro</v>
          </cell>
          <cell r="B90">
            <v>43282</v>
          </cell>
          <cell r="C90" t="str">
            <v>n/a</v>
          </cell>
          <cell r="D90">
            <v>0.85114723625586552</v>
          </cell>
          <cell r="E90">
            <v>0.8473078738738119</v>
          </cell>
          <cell r="F90">
            <v>0.58073274810973463</v>
          </cell>
          <cell r="G90">
            <v>0.69587344065432422</v>
          </cell>
          <cell r="H90">
            <v>0.68384200777977122</v>
          </cell>
          <cell r="I90">
            <v>0.60448382774721565</v>
          </cell>
          <cell r="J90">
            <v>0.74390298536601418</v>
          </cell>
          <cell r="K90">
            <v>0.73199749752660015</v>
          </cell>
        </row>
        <row r="91">
          <cell r="A91" t="str">
            <v>WA - South West</v>
          </cell>
          <cell r="B91">
            <v>43344</v>
          </cell>
          <cell r="C91" t="str">
            <v>n/a</v>
          </cell>
          <cell r="D91">
            <v>0.8541044968024295</v>
          </cell>
          <cell r="E91">
            <v>0.85116749754499366</v>
          </cell>
          <cell r="F91">
            <v>0.53278003835667609</v>
          </cell>
          <cell r="G91">
            <v>0.68428920793464221</v>
          </cell>
          <cell r="H91">
            <v>0.6694990033776429</v>
          </cell>
          <cell r="I91">
            <v>0.54738934866444067</v>
          </cell>
          <cell r="J91">
            <v>0.72970933134782801</v>
          </cell>
          <cell r="K91">
            <v>0.71532682247890111</v>
          </cell>
        </row>
        <row r="92">
          <cell r="A92" t="str">
            <v>WA - Goldfields-Esperance</v>
          </cell>
          <cell r="B92">
            <v>43374</v>
          </cell>
          <cell r="C92" t="str">
            <v>n/a</v>
          </cell>
          <cell r="D92">
            <v>0.82982476047980913</v>
          </cell>
          <cell r="E92">
            <v>0.83158289963904486</v>
          </cell>
          <cell r="F92">
            <v>0.41089174256308036</v>
          </cell>
          <cell r="G92">
            <v>0.63415699751377641</v>
          </cell>
          <cell r="H92">
            <v>0.59935014766222316</v>
          </cell>
          <cell r="I92">
            <v>0.41919183207301641</v>
          </cell>
          <cell r="J92">
            <v>0.69594738596172379</v>
          </cell>
          <cell r="K92">
            <v>0.66463713924803258</v>
          </cell>
        </row>
        <row r="93">
          <cell r="A93" t="str">
            <v>WA - North Metro</v>
          </cell>
          <cell r="B93">
            <v>43374</v>
          </cell>
          <cell r="C93" t="str">
            <v>n/a</v>
          </cell>
          <cell r="D93">
            <v>0.87438456645494322</v>
          </cell>
          <cell r="E93">
            <v>0.87505407602407737</v>
          </cell>
          <cell r="F93">
            <v>0.60677187020183021</v>
          </cell>
          <cell r="G93">
            <v>0.71615364809836068</v>
          </cell>
          <cell r="H93">
            <v>0.70341801248940405</v>
          </cell>
          <cell r="I93">
            <v>0.62647423706974015</v>
          </cell>
          <cell r="J93">
            <v>0.7630706759691277</v>
          </cell>
          <cell r="K93">
            <v>0.7507373069584734</v>
          </cell>
        </row>
        <row r="94">
          <cell r="A94" t="str">
            <v>WA - Kimberley-Pilbara</v>
          </cell>
          <cell r="B94">
            <v>43374</v>
          </cell>
          <cell r="C94" t="str">
            <v>n/a</v>
          </cell>
          <cell r="D94">
            <v>0.92707692441291356</v>
          </cell>
          <cell r="E94">
            <v>0.92706491413456615</v>
          </cell>
          <cell r="F94">
            <v>0.56875202821982096</v>
          </cell>
          <cell r="G94">
            <v>0.64035703740884808</v>
          </cell>
          <cell r="H94">
            <v>0.62944630189320327</v>
          </cell>
          <cell r="I94">
            <v>0.5693540963125141</v>
          </cell>
          <cell r="J94">
            <v>0.72324757627678871</v>
          </cell>
          <cell r="K94">
            <v>0.70578204359595242</v>
          </cell>
        </row>
        <row r="95">
          <cell r="A95" t="str">
            <v>WA - South East Metro</v>
          </cell>
          <cell r="B95">
            <v>43647</v>
          </cell>
          <cell r="C95" t="str">
            <v>n/a</v>
          </cell>
          <cell r="D95">
            <v>0.84677340947592616</v>
          </cell>
          <cell r="E95">
            <v>0.84330571129352705</v>
          </cell>
          <cell r="F95">
            <v>0.61101515790042071</v>
          </cell>
          <cell r="G95">
            <v>0.71471723586642844</v>
          </cell>
          <cell r="H95">
            <v>0.70319273546340288</v>
          </cell>
          <cell r="I95">
            <v>0.62143780469905174</v>
          </cell>
          <cell r="J95">
            <v>0.76820372251194069</v>
          </cell>
          <cell r="K95">
            <v>0.75680434668252539</v>
          </cell>
        </row>
        <row r="96">
          <cell r="A96" t="str">
            <v>WA - Central North Metro</v>
          </cell>
          <cell r="B96">
            <v>43647</v>
          </cell>
          <cell r="C96" t="str">
            <v>n/a</v>
          </cell>
          <cell r="D96">
            <v>0.871936495783321</v>
          </cell>
          <cell r="E96">
            <v>0.87267368893702169</v>
          </cell>
          <cell r="F96">
            <v>0.60346169389789805</v>
          </cell>
          <cell r="G96">
            <v>0.70670366474901147</v>
          </cell>
          <cell r="H96">
            <v>0.69545099406337874</v>
          </cell>
          <cell r="I96">
            <v>0.62981972609944259</v>
          </cell>
          <cell r="J96">
            <v>0.76492833460218201</v>
          </cell>
          <cell r="K96">
            <v>0.7541433529962126</v>
          </cell>
        </row>
        <row r="97">
          <cell r="A97" t="str">
            <v>WA - Great Southern</v>
          </cell>
          <cell r="B97">
            <v>43647</v>
          </cell>
          <cell r="C97" t="str">
            <v>n/a</v>
          </cell>
          <cell r="D97">
            <v>0.86139300797695795</v>
          </cell>
          <cell r="E97">
            <v>0.86060865596708214</v>
          </cell>
          <cell r="F97">
            <v>0.40736305287741348</v>
          </cell>
          <cell r="G97">
            <v>0.63358285767662181</v>
          </cell>
          <cell r="H97">
            <v>0.60530987467027941</v>
          </cell>
          <cell r="I97">
            <v>0.41106624023017779</v>
          </cell>
          <cell r="J97">
            <v>0.70616920760792123</v>
          </cell>
          <cell r="K97">
            <v>0.67966421862189086</v>
          </cell>
        </row>
        <row r="98">
          <cell r="A98" t="str">
            <v>WA - Midwest-Gascoyne</v>
          </cell>
          <cell r="B98">
            <v>43647</v>
          </cell>
          <cell r="C98" t="str">
            <v>n/a</v>
          </cell>
          <cell r="D98">
            <v>0.81360740197665415</v>
          </cell>
          <cell r="E98">
            <v>0.81360740197665415</v>
          </cell>
          <cell r="F98">
            <v>0.5447979992060954</v>
          </cell>
          <cell r="G98">
            <v>0.61700277966173023</v>
          </cell>
          <cell r="H98">
            <v>0.60922427042589533</v>
          </cell>
          <cell r="I98">
            <v>0.5447979992060954</v>
          </cell>
          <cell r="J98">
            <v>0.66288739343571979</v>
          </cell>
          <cell r="K98">
            <v>0.65288331144291878</v>
          </cell>
        </row>
        <row r="99">
          <cell r="A99" t="str">
            <v>WA - Other</v>
          </cell>
          <cell r="B99" t="str">
            <v>n/a</v>
          </cell>
          <cell r="C99" t="str">
            <v>n/a</v>
          </cell>
          <cell r="D99" t="str">
            <v>n/a</v>
          </cell>
          <cell r="E99" t="str">
            <v>n/a</v>
          </cell>
          <cell r="F99" t="str">
            <v>n/a</v>
          </cell>
          <cell r="G99" t="str">
            <v>n/a</v>
          </cell>
          <cell r="H99">
            <v>0.48212064715157238</v>
          </cell>
          <cell r="I99" t="str">
            <v>n/a</v>
          </cell>
          <cell r="J99">
            <v>0.67154264429471466</v>
          </cell>
          <cell r="K99">
            <v>0.67107533251608886</v>
          </cell>
        </row>
        <row r="100">
          <cell r="A100" t="str">
            <v>Western Australia Total</v>
          </cell>
          <cell r="B100" t="str">
            <v>n/a</v>
          </cell>
          <cell r="C100">
            <v>0.82863934903948178</v>
          </cell>
          <cell r="D100">
            <v>0.87030354238594221</v>
          </cell>
          <cell r="E100">
            <v>0.86951215218374234</v>
          </cell>
          <cell r="F100">
            <v>0.57008553205315027</v>
          </cell>
          <cell r="G100">
            <v>0.69332658951952808</v>
          </cell>
          <cell r="H100">
            <v>0.67954848753136243</v>
          </cell>
          <cell r="I100">
            <v>0.58872689430440361</v>
          </cell>
          <cell r="J100">
            <v>0.7527199188811724</v>
          </cell>
          <cell r="K100">
            <v>0.73916180884280513</v>
          </cell>
        </row>
        <row r="101">
          <cell r="A101" t="str">
            <v>National Total</v>
          </cell>
          <cell r="B101" t="str">
            <v>n/a</v>
          </cell>
          <cell r="C101">
            <v>0.80983526964054786</v>
          </cell>
          <cell r="D101">
            <v>0.89211204676701161</v>
          </cell>
          <cell r="E101">
            <v>0.89098225290454569</v>
          </cell>
          <cell r="F101">
            <v>0.59651102171399206</v>
          </cell>
          <cell r="G101">
            <v>0.73073171098430878</v>
          </cell>
          <cell r="H101">
            <v>0.71387391348087159</v>
          </cell>
          <cell r="I101">
            <v>0.60703120983206127</v>
          </cell>
          <cell r="J101">
            <v>0.78698977625683819</v>
          </cell>
          <cell r="K101">
            <v>0.77086542222761445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3" dataDxfId="2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"/>
    <tableColumn id="2" xr3:uid="{5F6221CF-9E63-4152-A1B7-C914B5BC5131}" name="Link" dataDxfId="0" dataCellStyle="Hyperlink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FC11"/>
  <sheetViews>
    <sheetView tabSelected="1" zoomScaleNormal="100" workbookViewId="0"/>
  </sheetViews>
  <sheetFormatPr defaultColWidth="0" defaultRowHeight="15.6" zeroHeight="1" x14ac:dyDescent="0.3"/>
  <cols>
    <col min="1" max="1" width="149.21875" style="1" customWidth="1"/>
    <col min="2" max="27" width="0" style="1" hidden="1" customWidth="1"/>
    <col min="28" max="16383" width="8.77734375" style="1" hidden="1"/>
    <col min="16384" max="16384" width="1" style="1" hidden="1" customWidth="1"/>
  </cols>
  <sheetData>
    <row r="1" spans="1:4" s="19" customFormat="1" ht="25.5" customHeight="1" x14ac:dyDescent="0.3">
      <c r="A1" s="31" t="s">
        <v>13</v>
      </c>
      <c r="B1" s="1"/>
      <c r="C1" s="4"/>
      <c r="D1" s="4"/>
    </row>
    <row r="2" spans="1:4" s="19" customFormat="1" ht="25.5" customHeight="1" x14ac:dyDescent="0.3">
      <c r="A2" s="32" t="s">
        <v>5</v>
      </c>
      <c r="B2" s="1"/>
      <c r="C2" s="4"/>
      <c r="D2" s="4"/>
    </row>
    <row r="3" spans="1:4" s="18" customFormat="1" ht="34.5" customHeight="1" x14ac:dyDescent="0.25">
      <c r="A3" s="18" t="s">
        <v>7</v>
      </c>
    </row>
    <row r="4" spans="1:4" s="18" customFormat="1" ht="39" customHeight="1" x14ac:dyDescent="0.25">
      <c r="A4" s="18" t="str">
        <f>"Utilisation of committed supports from "&amp;[1]Inputs!$E$26&amp;" is shown in the table – experience in the most recent 3 months is still emerging and is not included."</f>
        <v>Utilisation of committed supports from 1 October 2023 to 31 March 2024 is shown in the table – experience in the most recent 3 months is still emerging and is not included.</v>
      </c>
    </row>
    <row r="5" spans="1:4" s="20" customFormat="1" ht="33.75" customHeight="1" x14ac:dyDescent="0.25">
      <c r="A5" s="18" t="str">
        <f>"'Other' includes utilisation for participants with service district information missing."</f>
        <v>'Other' includes utilisation for participants with service district information missing.</v>
      </c>
    </row>
    <row r="6" spans="1:4" s="20" customFormat="1" ht="17.25" customHeight="1" x14ac:dyDescent="0.25">
      <c r="A6" s="18" t="s">
        <v>6</v>
      </c>
    </row>
    <row r="7" spans="1:4" s="20" customFormat="1" ht="46.5" customHeight="1" x14ac:dyDescent="0.25">
      <c r="A7" s="18" t="s">
        <v>12</v>
      </c>
    </row>
    <row r="8" spans="1:4" s="20" customFormat="1" ht="34.5" customHeight="1" x14ac:dyDescent="0.25">
      <c r="A8" s="18" t="s">
        <v>11</v>
      </c>
    </row>
    <row r="9" spans="1:4" s="20" customFormat="1" ht="32.25" customHeight="1" x14ac:dyDescent="0.25">
      <c r="A9" s="18" t="s">
        <v>10</v>
      </c>
    </row>
    <row r="10" spans="1:4" s="20" customFormat="1" ht="17.25" customHeight="1" x14ac:dyDescent="0.25">
      <c r="A10" s="33" t="s">
        <v>8</v>
      </c>
    </row>
    <row r="11" spans="1:4" ht="24" hidden="1" customHeight="1" x14ac:dyDescent="0.3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sheetPr codeName="Sheet1"/>
  <dimension ref="A1:B4"/>
  <sheetViews>
    <sheetView zoomScaleNormal="100" workbookViewId="0"/>
  </sheetViews>
  <sheetFormatPr defaultColWidth="0" defaultRowHeight="15" zeroHeight="1" x14ac:dyDescent="0.25"/>
  <cols>
    <col min="1" max="1" width="104.21875" style="2" bestFit="1" customWidth="1"/>
    <col min="2" max="2" width="16.77734375" style="2" bestFit="1" customWidth="1"/>
    <col min="3" max="16384" width="8.77734375" style="2" hidden="1"/>
  </cols>
  <sheetData>
    <row r="1" spans="1:2" ht="15.6" x14ac:dyDescent="0.3">
      <c r="A1" s="4" t="s">
        <v>1</v>
      </c>
    </row>
    <row r="2" spans="1:2" s="6" customFormat="1" ht="15.6" x14ac:dyDescent="0.3">
      <c r="A2" s="5" t="s">
        <v>3</v>
      </c>
      <c r="B2" s="5" t="s">
        <v>0</v>
      </c>
    </row>
    <row r="3" spans="1:2" x14ac:dyDescent="0.25">
      <c r="A3" s="2" t="s">
        <v>14</v>
      </c>
      <c r="B3" s="3" t="s">
        <v>2</v>
      </c>
    </row>
    <row r="4" spans="1:2" x14ac:dyDescent="0.25">
      <c r="A4" s="3" t="s">
        <v>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101"/>
  <sheetViews>
    <sheetView zoomScaleNormal="100" workbookViewId="0">
      <selection sqref="A1:K1"/>
    </sheetView>
  </sheetViews>
  <sheetFormatPr defaultColWidth="0" defaultRowHeight="15" zeroHeight="1" x14ac:dyDescent="0.25"/>
  <cols>
    <col min="1" max="1" width="39.77734375" style="2" bestFit="1" customWidth="1"/>
    <col min="2" max="2" width="23.44140625" style="2" bestFit="1" customWidth="1"/>
    <col min="3" max="3" width="19" style="2" bestFit="1" customWidth="1"/>
    <col min="4" max="4" width="27.77734375" style="2" bestFit="1" customWidth="1"/>
    <col min="5" max="5" width="14.21875" style="2" bestFit="1" customWidth="1"/>
    <col min="6" max="6" width="24.21875" style="2" bestFit="1" customWidth="1"/>
    <col min="7" max="7" width="31.21875" style="2" bestFit="1" customWidth="1"/>
    <col min="8" max="8" width="19.21875" style="2" bestFit="1" customWidth="1"/>
    <col min="9" max="9" width="20.21875" style="2" bestFit="1" customWidth="1"/>
    <col min="10" max="10" width="27.77734375" style="2" bestFit="1" customWidth="1"/>
    <col min="11" max="11" width="16" style="2" bestFit="1" customWidth="1"/>
    <col min="12" max="16384" width="8.77734375" style="2" hidden="1"/>
  </cols>
  <sheetData>
    <row r="1" spans="1:11" s="17" customFormat="1" ht="26.55" customHeight="1" x14ac:dyDescent="0.3">
      <c r="A1" s="61" t="str">
        <f>TableOfContents!A3</f>
        <v>Table Q.1 Utilisation breakdown by Service District and participants SIL status as at June 2024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40" customFormat="1" ht="15.6" x14ac:dyDescent="0.25">
      <c r="A2" s="34" t="str">
        <f>[2]HTML!A4</f>
        <v>Service District</v>
      </c>
      <c r="B2" s="35" t="str">
        <f>[2]HTML!B4</f>
        <v>Phasing date began</v>
      </c>
      <c r="C2" s="36" t="str">
        <f>[2]HTML!C4</f>
        <v>First plan (SIL)</v>
      </c>
      <c r="D2" s="37" t="str">
        <f>[2]HTML!D4</f>
        <v>Subsequent plan (SIL)</v>
      </c>
      <c r="E2" s="38" t="str">
        <f>[2]HTML!E4</f>
        <v>Total (SIL)</v>
      </c>
      <c r="F2" s="36" t="str">
        <f>[2]HTML!F4</f>
        <v>First plan (non-SIL)</v>
      </c>
      <c r="G2" s="37" t="str">
        <f>[2]HTML!G4</f>
        <v>Subsequent plan (non-SIL)</v>
      </c>
      <c r="H2" s="39" t="str">
        <f>[2]HTML!H4</f>
        <v>Total (non-SIL)</v>
      </c>
      <c r="I2" s="36" t="str">
        <f>[2]HTML!I4</f>
        <v>First plan (Total)</v>
      </c>
      <c r="J2" s="37" t="str">
        <f>[2]HTML!J4</f>
        <v>Subsequent plan (Total)</v>
      </c>
      <c r="K2" s="36" t="str">
        <f>[2]HTML!K4</f>
        <v>Total (Total)</v>
      </c>
    </row>
    <row r="3" spans="1:11" x14ac:dyDescent="0.25">
      <c r="A3" s="7" t="str">
        <f>[2]HTML!A5</f>
        <v>NSW - Central Coast</v>
      </c>
      <c r="B3" s="8">
        <f>[2]HTML!B5</f>
        <v>42552</v>
      </c>
      <c r="C3" s="21" t="str">
        <f>[2]HTML!C5</f>
        <v>n/a</v>
      </c>
      <c r="D3" s="21">
        <f>[2]HTML!D5</f>
        <v>0.9046234406524527</v>
      </c>
      <c r="E3" s="22">
        <f>[2]HTML!E5</f>
        <v>0.90406579293259026</v>
      </c>
      <c r="F3" s="21">
        <f>[2]HTML!F5</f>
        <v>0.60651476350894418</v>
      </c>
      <c r="G3" s="21">
        <f>[2]HTML!G5</f>
        <v>0.73393244984497652</v>
      </c>
      <c r="H3" s="22">
        <f>[2]HTML!H5</f>
        <v>0.71815410614773889</v>
      </c>
      <c r="I3" s="21">
        <f>[2]HTML!I5</f>
        <v>0.6224225195964046</v>
      </c>
      <c r="J3" s="21">
        <f>[2]HTML!J5</f>
        <v>0.80139747356793678</v>
      </c>
      <c r="K3" s="21">
        <f>[2]HTML!K5</f>
        <v>0.78645690667331569</v>
      </c>
    </row>
    <row r="4" spans="1:11" s="45" customFormat="1" x14ac:dyDescent="0.25">
      <c r="A4" s="41" t="str">
        <f>[2]HTML!A6</f>
        <v>NSW - Far West</v>
      </c>
      <c r="B4" s="42">
        <f>[2]HTML!B6</f>
        <v>42917</v>
      </c>
      <c r="C4" s="43" t="str">
        <f>[2]HTML!C6</f>
        <v>n/a</v>
      </c>
      <c r="D4" s="43">
        <f>[2]HTML!D6</f>
        <v>0.92099220814409399</v>
      </c>
      <c r="E4" s="44">
        <f>[2]HTML!E6</f>
        <v>0.87992554231327802</v>
      </c>
      <c r="F4" s="43">
        <f>[2]HTML!F6</f>
        <v>0.44614975350215103</v>
      </c>
      <c r="G4" s="43">
        <f>[2]HTML!G6</f>
        <v>0.64498676559616475</v>
      </c>
      <c r="H4" s="44">
        <f>[2]HTML!H6</f>
        <v>0.614199981387753</v>
      </c>
      <c r="I4" s="43">
        <f>[2]HTML!I6</f>
        <v>0.4571246831465493</v>
      </c>
      <c r="J4" s="43">
        <f>[2]HTML!J6</f>
        <v>0.72556820695342261</v>
      </c>
      <c r="K4" s="43">
        <f>[2]HTML!K6</f>
        <v>0.68825492229780183</v>
      </c>
    </row>
    <row r="5" spans="1:11" x14ac:dyDescent="0.25">
      <c r="A5" s="9" t="str">
        <f>[2]HTML!A7</f>
        <v>NSW - Hunter New England</v>
      </c>
      <c r="B5" s="10">
        <f>[2]HTML!B7</f>
        <v>42552</v>
      </c>
      <c r="C5" s="23">
        <f>[2]HTML!C7</f>
        <v>0.82471834661339105</v>
      </c>
      <c r="D5" s="23">
        <f>[2]HTML!D7</f>
        <v>0.90069516770663383</v>
      </c>
      <c r="E5" s="24">
        <f>[2]HTML!E7</f>
        <v>0.89989737232394507</v>
      </c>
      <c r="F5" s="23">
        <f>[2]HTML!F7</f>
        <v>0.571418564807744</v>
      </c>
      <c r="G5" s="23">
        <f>[2]HTML!G7</f>
        <v>0.71842519501942503</v>
      </c>
      <c r="H5" s="24">
        <f>[2]HTML!H7</f>
        <v>0.70245274351231413</v>
      </c>
      <c r="I5" s="23">
        <f>[2]HTML!I7</f>
        <v>0.58578918062389651</v>
      </c>
      <c r="J5" s="23">
        <f>[2]HTML!J7</f>
        <v>0.79289881259916872</v>
      </c>
      <c r="K5" s="23">
        <f>[2]HTML!K7</f>
        <v>0.77819406178746475</v>
      </c>
    </row>
    <row r="6" spans="1:11" s="45" customFormat="1" x14ac:dyDescent="0.25">
      <c r="A6" s="41" t="str">
        <f>[2]HTML!A8</f>
        <v>NSW - Illawarra Shoalhaven</v>
      </c>
      <c r="B6" s="42">
        <f>[2]HTML!B8</f>
        <v>42917</v>
      </c>
      <c r="C6" s="43" t="str">
        <f>[2]HTML!C8</f>
        <v>n/a</v>
      </c>
      <c r="D6" s="43">
        <f>[2]HTML!D8</f>
        <v>0.89900867510883664</v>
      </c>
      <c r="E6" s="44">
        <f>[2]HTML!E8</f>
        <v>0.89728693835720874</v>
      </c>
      <c r="F6" s="43">
        <f>[2]HTML!F8</f>
        <v>0.61682961224103261</v>
      </c>
      <c r="G6" s="43">
        <f>[2]HTML!G8</f>
        <v>0.74450462237997417</v>
      </c>
      <c r="H6" s="44">
        <f>[2]HTML!H8</f>
        <v>0.73241772605880195</v>
      </c>
      <c r="I6" s="43">
        <f>[2]HTML!I8</f>
        <v>0.61973692986602147</v>
      </c>
      <c r="J6" s="43">
        <f>[2]HTML!J8</f>
        <v>0.80406712085072507</v>
      </c>
      <c r="K6" s="43">
        <f>[2]HTML!K8</f>
        <v>0.79244051369167834</v>
      </c>
    </row>
    <row r="7" spans="1:11" x14ac:dyDescent="0.25">
      <c r="A7" s="9" t="str">
        <f>[2]HTML!A9</f>
        <v>NSW - Mid North Coast</v>
      </c>
      <c r="B7" s="10">
        <f>[2]HTML!B9</f>
        <v>42917</v>
      </c>
      <c r="C7" s="23" t="str">
        <f>[2]HTML!C9</f>
        <v>n/a</v>
      </c>
      <c r="D7" s="23">
        <f>[2]HTML!D9</f>
        <v>0.88391038369285846</v>
      </c>
      <c r="E7" s="24">
        <f>[2]HTML!E9</f>
        <v>0.88037759075627431</v>
      </c>
      <c r="F7" s="23">
        <f>[2]HTML!F9</f>
        <v>0.56451197934929853</v>
      </c>
      <c r="G7" s="23">
        <f>[2]HTML!G9</f>
        <v>0.73573933269499259</v>
      </c>
      <c r="H7" s="24">
        <f>[2]HTML!H9</f>
        <v>0.71620627461565023</v>
      </c>
      <c r="I7" s="23">
        <f>[2]HTML!I9</f>
        <v>0.56797658240047633</v>
      </c>
      <c r="J7" s="23">
        <f>[2]HTML!J9</f>
        <v>0.77776749565939218</v>
      </c>
      <c r="K7" s="23">
        <f>[2]HTML!K9</f>
        <v>0.75930915158754109</v>
      </c>
    </row>
    <row r="8" spans="1:11" s="45" customFormat="1" x14ac:dyDescent="0.25">
      <c r="A8" s="41" t="str">
        <f>[2]HTML!A10</f>
        <v>NSW - Murrumbidgee</v>
      </c>
      <c r="B8" s="42">
        <f>[2]HTML!B10</f>
        <v>42917</v>
      </c>
      <c r="C8" s="43" t="str">
        <f>[2]HTML!C10</f>
        <v>n/a</v>
      </c>
      <c r="D8" s="43">
        <f>[2]HTML!D10</f>
        <v>0.88690930356270614</v>
      </c>
      <c r="E8" s="43">
        <f>[2]HTML!E10</f>
        <v>0.88402076111883254</v>
      </c>
      <c r="F8" s="46">
        <f>[2]HTML!F10</f>
        <v>0.54366573370728166</v>
      </c>
      <c r="G8" s="43">
        <f>[2]HTML!G10</f>
        <v>0.70006862108040491</v>
      </c>
      <c r="H8" s="44">
        <f>[2]HTML!H10</f>
        <v>0.68014224855144789</v>
      </c>
      <c r="I8" s="43">
        <f>[2]HTML!I10</f>
        <v>0.54467926604691019</v>
      </c>
      <c r="J8" s="43">
        <f>[2]HTML!J10</f>
        <v>0.77007251696439372</v>
      </c>
      <c r="K8" s="43">
        <f>[2]HTML!K10</f>
        <v>0.75056230048904093</v>
      </c>
    </row>
    <row r="9" spans="1:11" x14ac:dyDescent="0.25">
      <c r="A9" s="9" t="str">
        <f>[2]HTML!A11</f>
        <v>NSW - Nepean Blue Mountains</v>
      </c>
      <c r="B9" s="10">
        <f>[2]HTML!B11</f>
        <v>42552</v>
      </c>
      <c r="C9" s="23" t="str">
        <f>[2]HTML!C11</f>
        <v>n/a</v>
      </c>
      <c r="D9" s="23">
        <f>[2]HTML!D11</f>
        <v>0.90691700740085657</v>
      </c>
      <c r="E9" s="24">
        <f>[2]HTML!E11</f>
        <v>0.90629732645127103</v>
      </c>
      <c r="F9" s="23">
        <f>[2]HTML!F11</f>
        <v>0.6131695313884038</v>
      </c>
      <c r="G9" s="23">
        <f>[2]HTML!G11</f>
        <v>0.72211011812200521</v>
      </c>
      <c r="H9" s="24">
        <f>[2]HTML!H11</f>
        <v>0.70856458424659541</v>
      </c>
      <c r="I9" s="23">
        <f>[2]HTML!I11</f>
        <v>0.62654755355877989</v>
      </c>
      <c r="J9" s="23">
        <f>[2]HTML!J11</f>
        <v>0.80212448915555734</v>
      </c>
      <c r="K9" s="23">
        <f>[2]HTML!K11</f>
        <v>0.78832108321233041</v>
      </c>
    </row>
    <row r="10" spans="1:11" s="45" customFormat="1" x14ac:dyDescent="0.25">
      <c r="A10" s="41" t="str">
        <f>[2]HTML!A12</f>
        <v>NSW - North Sydney</v>
      </c>
      <c r="B10" s="42">
        <f>[2]HTML!B12</f>
        <v>42552</v>
      </c>
      <c r="C10" s="43" t="str">
        <f>[2]HTML!C12</f>
        <v>n/a</v>
      </c>
      <c r="D10" s="43">
        <f>[2]HTML!D12</f>
        <v>0.91059005710823659</v>
      </c>
      <c r="E10" s="44">
        <f>[2]HTML!E12</f>
        <v>0.90935926046919158</v>
      </c>
      <c r="F10" s="43">
        <f>[2]HTML!F12</f>
        <v>0.63431528131977055</v>
      </c>
      <c r="G10" s="43">
        <f>[2]HTML!G12</f>
        <v>0.73213446774113999</v>
      </c>
      <c r="H10" s="44">
        <f>[2]HTML!H12</f>
        <v>0.72044538563031946</v>
      </c>
      <c r="I10" s="43">
        <f>[2]HTML!I12</f>
        <v>0.63713536263901416</v>
      </c>
      <c r="J10" s="43">
        <f>[2]HTML!J12</f>
        <v>0.81317937565530707</v>
      </c>
      <c r="K10" s="43">
        <f>[2]HTML!K12</f>
        <v>0.80060817054806188</v>
      </c>
    </row>
    <row r="11" spans="1:11" x14ac:dyDescent="0.25">
      <c r="A11" s="9" t="str">
        <f>[2]HTML!A13</f>
        <v>NSW - Northern NSW</v>
      </c>
      <c r="B11" s="10">
        <f>[2]HTML!B13</f>
        <v>42917</v>
      </c>
      <c r="C11" s="23" t="str">
        <f>[2]HTML!C13</f>
        <v>n/a</v>
      </c>
      <c r="D11" s="23">
        <f>[2]HTML!D13</f>
        <v>0.88166983382075714</v>
      </c>
      <c r="E11" s="24">
        <f>[2]HTML!E13</f>
        <v>0.8801693891009752</v>
      </c>
      <c r="F11" s="23">
        <f>[2]HTML!F13</f>
        <v>0.63491561110141947</v>
      </c>
      <c r="G11" s="23">
        <f>[2]HTML!G13</f>
        <v>0.74762843295934123</v>
      </c>
      <c r="H11" s="24">
        <f>[2]HTML!H13</f>
        <v>0.73370689657825661</v>
      </c>
      <c r="I11" s="23">
        <f>[2]HTML!I13</f>
        <v>0.63576521014432141</v>
      </c>
      <c r="J11" s="23">
        <f>[2]HTML!J13</f>
        <v>0.78623201658540254</v>
      </c>
      <c r="K11" s="23">
        <f>[2]HTML!K13</f>
        <v>0.77224906736746279</v>
      </c>
    </row>
    <row r="12" spans="1:11" s="45" customFormat="1" x14ac:dyDescent="0.25">
      <c r="A12" s="41" t="str">
        <f>[2]HTML!A14</f>
        <v>NSW - South Eastern Sydney</v>
      </c>
      <c r="B12" s="42">
        <f>[2]HTML!B14</f>
        <v>42917</v>
      </c>
      <c r="C12" s="43">
        <f>[2]HTML!C14</f>
        <v>0.88711798591055502</v>
      </c>
      <c r="D12" s="43">
        <f>[2]HTML!D14</f>
        <v>0.90151587047389814</v>
      </c>
      <c r="E12" s="44">
        <f>[2]HTML!E14</f>
        <v>0.90115937525440792</v>
      </c>
      <c r="F12" s="43">
        <f>[2]HTML!F14</f>
        <v>0.65969375002453057</v>
      </c>
      <c r="G12" s="43">
        <f>[2]HTML!G14</f>
        <v>0.77102827191947931</v>
      </c>
      <c r="H12" s="44">
        <f>[2]HTML!H14</f>
        <v>0.75685802216532261</v>
      </c>
      <c r="I12" s="43">
        <f>[2]HTML!I14</f>
        <v>0.68053759122247715</v>
      </c>
      <c r="J12" s="43">
        <f>[2]HTML!J14</f>
        <v>0.81890700047045517</v>
      </c>
      <c r="K12" s="43">
        <f>[2]HTML!K14</f>
        <v>0.80614039809379556</v>
      </c>
    </row>
    <row r="13" spans="1:11" x14ac:dyDescent="0.25">
      <c r="A13" s="9" t="str">
        <f>[2]HTML!A15</f>
        <v>NSW - South Western Sydney</v>
      </c>
      <c r="B13" s="10">
        <f>[2]HTML!B15</f>
        <v>42552</v>
      </c>
      <c r="C13" s="23">
        <f>[2]HTML!C15</f>
        <v>0.92637173556991803</v>
      </c>
      <c r="D13" s="23">
        <f>[2]HTML!D15</f>
        <v>0.92182127641090328</v>
      </c>
      <c r="E13" s="24">
        <f>[2]HTML!E15</f>
        <v>0.92188012426275523</v>
      </c>
      <c r="F13" s="23">
        <f>[2]HTML!F15</f>
        <v>0.72449802567585175</v>
      </c>
      <c r="G13" s="23">
        <f>[2]HTML!G15</f>
        <v>0.82405941303767249</v>
      </c>
      <c r="H13" s="24">
        <f>[2]HTML!H15</f>
        <v>0.81234505763252063</v>
      </c>
      <c r="I13" s="23">
        <f>[2]HTML!I15</f>
        <v>0.73528483028346669</v>
      </c>
      <c r="J13" s="23">
        <f>[2]HTML!J15</f>
        <v>0.8597323512840872</v>
      </c>
      <c r="K13" s="23">
        <f>[2]HTML!K15</f>
        <v>0.84951225047253043</v>
      </c>
    </row>
    <row r="14" spans="1:11" s="45" customFormat="1" x14ac:dyDescent="0.25">
      <c r="A14" s="41" t="str">
        <f>[2]HTML!A16</f>
        <v>NSW - Southern NSW</v>
      </c>
      <c r="B14" s="42">
        <f>[2]HTML!B16</f>
        <v>42552</v>
      </c>
      <c r="C14" s="43" t="str">
        <f>[2]HTML!C16</f>
        <v>n/a</v>
      </c>
      <c r="D14" s="43">
        <f>[2]HTML!D16</f>
        <v>0.86427432151017425</v>
      </c>
      <c r="E14" s="44">
        <f>[2]HTML!E16</f>
        <v>0.86036657693039997</v>
      </c>
      <c r="F14" s="43">
        <f>[2]HTML!F16</f>
        <v>0.53580242826021829</v>
      </c>
      <c r="G14" s="43">
        <f>[2]HTML!G16</f>
        <v>0.6826471621542316</v>
      </c>
      <c r="H14" s="44">
        <f>[2]HTML!H16</f>
        <v>0.666527237813061</v>
      </c>
      <c r="I14" s="43">
        <f>[2]HTML!I16</f>
        <v>0.53513580641207359</v>
      </c>
      <c r="J14" s="43">
        <f>[2]HTML!J16</f>
        <v>0.73745414333799408</v>
      </c>
      <c r="K14" s="43">
        <f>[2]HTML!K16</f>
        <v>0.7208254393964435</v>
      </c>
    </row>
    <row r="15" spans="1:11" x14ac:dyDescent="0.25">
      <c r="A15" s="9" t="str">
        <f>[2]HTML!A17</f>
        <v>NSW - Sydney</v>
      </c>
      <c r="B15" s="10">
        <f>[2]HTML!B17</f>
        <v>42917</v>
      </c>
      <c r="C15" s="23" t="str">
        <f>[2]HTML!C17</f>
        <v>n/a</v>
      </c>
      <c r="D15" s="23">
        <f>[2]HTML!D17</f>
        <v>0.88343168738053535</v>
      </c>
      <c r="E15" s="24">
        <f>[2]HTML!E17</f>
        <v>0.87624205295713797</v>
      </c>
      <c r="F15" s="23">
        <f>[2]HTML!F17</f>
        <v>0.62007740108015674</v>
      </c>
      <c r="G15" s="23">
        <f>[2]HTML!G17</f>
        <v>0.75536797555542889</v>
      </c>
      <c r="H15" s="24">
        <f>[2]HTML!H17</f>
        <v>0.7372952212346412</v>
      </c>
      <c r="I15" s="23">
        <f>[2]HTML!I17</f>
        <v>0.62114505442181023</v>
      </c>
      <c r="J15" s="23">
        <f>[2]HTML!J17</f>
        <v>0.79182710087438501</v>
      </c>
      <c r="K15" s="23">
        <f>[2]HTML!K17</f>
        <v>0.773707042500412</v>
      </c>
    </row>
    <row r="16" spans="1:11" s="45" customFormat="1" x14ac:dyDescent="0.25">
      <c r="A16" s="41" t="str">
        <f>[2]HTML!A18</f>
        <v>NSW - Western NSW</v>
      </c>
      <c r="B16" s="42">
        <f>[2]HTML!B18</f>
        <v>42917</v>
      </c>
      <c r="C16" s="43" t="str">
        <f>[2]HTML!C18</f>
        <v>n/a</v>
      </c>
      <c r="D16" s="43">
        <f>[2]HTML!D18</f>
        <v>0.86891632840242705</v>
      </c>
      <c r="E16" s="44">
        <f>[2]HTML!E18</f>
        <v>0.86869577642338469</v>
      </c>
      <c r="F16" s="43">
        <f>[2]HTML!F18</f>
        <v>0.48040009827358482</v>
      </c>
      <c r="G16" s="43">
        <f>[2]HTML!G18</f>
        <v>0.62024634335695938</v>
      </c>
      <c r="H16" s="44">
        <f>[2]HTML!H18</f>
        <v>0.60276985534087058</v>
      </c>
      <c r="I16" s="43">
        <f>[2]HTML!I18</f>
        <v>0.49948089453984951</v>
      </c>
      <c r="J16" s="43">
        <f>[2]HTML!J18</f>
        <v>0.72278587192908395</v>
      </c>
      <c r="K16" s="43">
        <f>[2]HTML!K18</f>
        <v>0.70462832433450029</v>
      </c>
    </row>
    <row r="17" spans="1:11" x14ac:dyDescent="0.25">
      <c r="A17" s="9" t="str">
        <f>[2]HTML!A19</f>
        <v>NSW - Western Sydney</v>
      </c>
      <c r="B17" s="10">
        <f>[2]HTML!B19</f>
        <v>42552</v>
      </c>
      <c r="C17" s="23">
        <f>[2]HTML!C19</f>
        <v>0.84184917749956767</v>
      </c>
      <c r="D17" s="23">
        <f>[2]HTML!D19</f>
        <v>0.91839149760548289</v>
      </c>
      <c r="E17" s="24">
        <f>[2]HTML!E19</f>
        <v>0.91727768104362839</v>
      </c>
      <c r="F17" s="23">
        <f>[2]HTML!F19</f>
        <v>0.66169459318269463</v>
      </c>
      <c r="G17" s="23">
        <f>[2]HTML!G19</f>
        <v>0.78628284350720323</v>
      </c>
      <c r="H17" s="24">
        <f>[2]HTML!H19</f>
        <v>0.77038312987980762</v>
      </c>
      <c r="I17" s="23">
        <f>[2]HTML!I19</f>
        <v>0.67342845156738895</v>
      </c>
      <c r="J17" s="23">
        <f>[2]HTML!J19</f>
        <v>0.84022977966861145</v>
      </c>
      <c r="K17" s="23">
        <f>[2]HTML!K19</f>
        <v>0.826095803809061</v>
      </c>
    </row>
    <row r="18" spans="1:11" s="45" customFormat="1" x14ac:dyDescent="0.25">
      <c r="A18" s="47" t="str">
        <f>[2]HTML!A20</f>
        <v>NSW - Other</v>
      </c>
      <c r="B18" s="48" t="str">
        <f>[2]HTML!B20</f>
        <v>n/a</v>
      </c>
      <c r="C18" s="49" t="str">
        <f>[2]HTML!C20</f>
        <v>n/a</v>
      </c>
      <c r="D18" s="50" t="str">
        <f>[2]HTML!D20</f>
        <v>n/a</v>
      </c>
      <c r="E18" s="51" t="str">
        <f>[2]HTML!E20</f>
        <v>n/a</v>
      </c>
      <c r="F18" s="49" t="str">
        <f>[2]HTML!F20</f>
        <v>n/a</v>
      </c>
      <c r="G18" s="50" t="str">
        <f>[2]HTML!G20</f>
        <v>n/a</v>
      </c>
      <c r="H18" s="51">
        <f>[2]HTML!H20</f>
        <v>0.77228348713975303</v>
      </c>
      <c r="I18" s="49" t="str">
        <f>[2]HTML!I20</f>
        <v>n/a</v>
      </c>
      <c r="J18" s="50" t="str">
        <f>[2]HTML!J20</f>
        <v>n/a</v>
      </c>
      <c r="K18" s="50">
        <f>[2]HTML!K20</f>
        <v>0.70639592404290275</v>
      </c>
    </row>
    <row r="19" spans="1:11" ht="15.6" x14ac:dyDescent="0.3">
      <c r="A19" s="13" t="str">
        <f>[2]HTML!A21</f>
        <v>New South Wales Total</v>
      </c>
      <c r="B19" s="14" t="str">
        <f>[2]HTML!B21</f>
        <v>n/a</v>
      </c>
      <c r="C19" s="27">
        <f>[2]HTML!C21</f>
        <v>0.80020407637760305</v>
      </c>
      <c r="D19" s="27">
        <f>[2]HTML!D21</f>
        <v>0.9030511383949521</v>
      </c>
      <c r="E19" s="28">
        <f>[2]HTML!E21</f>
        <v>0.90171895629683962</v>
      </c>
      <c r="F19" s="27">
        <f>[2]HTML!F21</f>
        <v>0.6223882572942695</v>
      </c>
      <c r="G19" s="27">
        <f>[2]HTML!G21</f>
        <v>0.7478242771305087</v>
      </c>
      <c r="H19" s="28">
        <f>[2]HTML!H21</f>
        <v>0.73287376289590034</v>
      </c>
      <c r="I19" s="27">
        <f>[2]HTML!I21</f>
        <v>0.63243348593554438</v>
      </c>
      <c r="J19" s="27">
        <f>[2]HTML!J21</f>
        <v>0.80707757682610348</v>
      </c>
      <c r="K19" s="27">
        <f>[2]HTML!K21</f>
        <v>0.79285276045656072</v>
      </c>
    </row>
    <row r="20" spans="1:11" s="45" customFormat="1" x14ac:dyDescent="0.25">
      <c r="A20" s="52" t="str">
        <f>[2]HTML!A22</f>
        <v>VIC - Barwon</v>
      </c>
      <c r="B20" s="53">
        <f>[2]HTML!B22</f>
        <v>41456</v>
      </c>
      <c r="C20" s="54" t="str">
        <f>[2]HTML!C22</f>
        <v>n/a</v>
      </c>
      <c r="D20" s="54">
        <f>[2]HTML!D22</f>
        <v>0.84964117366316771</v>
      </c>
      <c r="E20" s="55">
        <f>[2]HTML!E22</f>
        <v>0.84922891291579961</v>
      </c>
      <c r="F20" s="54">
        <f>[2]HTML!F22</f>
        <v>0.60550424594852559</v>
      </c>
      <c r="G20" s="54">
        <f>[2]HTML!G22</f>
        <v>0.70312621628984151</v>
      </c>
      <c r="H20" s="55">
        <f>[2]HTML!H22</f>
        <v>0.6936415921883905</v>
      </c>
      <c r="I20" s="54">
        <f>[2]HTML!I22</f>
        <v>0.61472954471571706</v>
      </c>
      <c r="J20" s="54">
        <f>[2]HTML!J22</f>
        <v>0.7483979422329704</v>
      </c>
      <c r="K20" s="54">
        <f>[2]HTML!K22</f>
        <v>0.73874582609270401</v>
      </c>
    </row>
    <row r="21" spans="1:11" x14ac:dyDescent="0.25">
      <c r="A21" s="9" t="str">
        <f>[2]HTML!A23</f>
        <v>VIC - Bayside Peninsula</v>
      </c>
      <c r="B21" s="10">
        <f>[2]HTML!B23</f>
        <v>43191</v>
      </c>
      <c r="C21" s="23">
        <f>[2]HTML!C23</f>
        <v>0.80379679752361355</v>
      </c>
      <c r="D21" s="23">
        <f>[2]HTML!D23</f>
        <v>0.88211275326660743</v>
      </c>
      <c r="E21" s="24">
        <f>[2]HTML!E23</f>
        <v>0.88075496930973818</v>
      </c>
      <c r="F21" s="23">
        <f>[2]HTML!F23</f>
        <v>0.60706596611093899</v>
      </c>
      <c r="G21" s="23">
        <f>[2]HTML!G23</f>
        <v>0.74067134546433577</v>
      </c>
      <c r="H21" s="24">
        <f>[2]HTML!H23</f>
        <v>0.72087131011514793</v>
      </c>
      <c r="I21" s="23">
        <f>[2]HTML!I23</f>
        <v>0.61503371746917623</v>
      </c>
      <c r="J21" s="23">
        <f>[2]HTML!J23</f>
        <v>0.78224183507063905</v>
      </c>
      <c r="K21" s="23">
        <f>[2]HTML!K23</f>
        <v>0.76326355749802577</v>
      </c>
    </row>
    <row r="22" spans="1:11" s="45" customFormat="1" x14ac:dyDescent="0.25">
      <c r="A22" s="41" t="str">
        <f>[2]HTML!A24</f>
        <v>VIC - Brimbank Melton</v>
      </c>
      <c r="B22" s="42">
        <f>[2]HTML!B24</f>
        <v>43374</v>
      </c>
      <c r="C22" s="43" t="str">
        <f>[2]HTML!C24</f>
        <v>n/a</v>
      </c>
      <c r="D22" s="43">
        <f>[2]HTML!D24</f>
        <v>0.91698034227176406</v>
      </c>
      <c r="E22" s="44">
        <f>[2]HTML!E24</f>
        <v>0.91784627453433731</v>
      </c>
      <c r="F22" s="43">
        <f>[2]HTML!F24</f>
        <v>0.59832784507085968</v>
      </c>
      <c r="G22" s="43">
        <f>[2]HTML!G24</f>
        <v>0.75269778632249928</v>
      </c>
      <c r="H22" s="44">
        <f>[2]HTML!H24</f>
        <v>0.72747865228283926</v>
      </c>
      <c r="I22" s="43">
        <f>[2]HTML!I24</f>
        <v>0.61075950623042063</v>
      </c>
      <c r="J22" s="43">
        <f>[2]HTML!J24</f>
        <v>0.80067565628378212</v>
      </c>
      <c r="K22" s="43">
        <f>[2]HTML!K24</f>
        <v>0.77691326359971447</v>
      </c>
    </row>
    <row r="23" spans="1:11" x14ac:dyDescent="0.25">
      <c r="A23" s="9" t="str">
        <f>[2]HTML!A25</f>
        <v>VIC - Central Highlands</v>
      </c>
      <c r="B23" s="10">
        <f>[2]HTML!B25</f>
        <v>42736</v>
      </c>
      <c r="C23" s="23" t="str">
        <f>[2]HTML!C25</f>
        <v>n/a</v>
      </c>
      <c r="D23" s="23">
        <f>[2]HTML!D25</f>
        <v>0.87934744158989253</v>
      </c>
      <c r="E23" s="24">
        <f>[2]HTML!E25</f>
        <v>0.87832271526384986</v>
      </c>
      <c r="F23" s="23">
        <f>[2]HTML!F25</f>
        <v>0.57296774931035599</v>
      </c>
      <c r="G23" s="23">
        <f>[2]HTML!G25</f>
        <v>0.68297335300154893</v>
      </c>
      <c r="H23" s="24">
        <f>[2]HTML!H25</f>
        <v>0.66972320642889971</v>
      </c>
      <c r="I23" s="23">
        <f>[2]HTML!I25</f>
        <v>0.57948329912828367</v>
      </c>
      <c r="J23" s="23">
        <f>[2]HTML!J25</f>
        <v>0.75765672010811269</v>
      </c>
      <c r="K23" s="23">
        <f>[2]HTML!K25</f>
        <v>0.74324301945036897</v>
      </c>
    </row>
    <row r="24" spans="1:11" s="45" customFormat="1" x14ac:dyDescent="0.25">
      <c r="A24" s="41" t="str">
        <f>[2]HTML!A26</f>
        <v>VIC - Goulburn</v>
      </c>
      <c r="B24" s="42">
        <f>[2]HTML!B26</f>
        <v>43466</v>
      </c>
      <c r="C24" s="43" t="str">
        <f>[2]HTML!C26</f>
        <v>n/a</v>
      </c>
      <c r="D24" s="43">
        <f>[2]HTML!D26</f>
        <v>0.88293749525622189</v>
      </c>
      <c r="E24" s="44">
        <f>[2]HTML!E26</f>
        <v>0.86061198791981586</v>
      </c>
      <c r="F24" s="43">
        <f>[2]HTML!F26</f>
        <v>0.55208537789469281</v>
      </c>
      <c r="G24" s="43">
        <f>[2]HTML!G26</f>
        <v>0.7059747638910282</v>
      </c>
      <c r="H24" s="44">
        <f>[2]HTML!H26</f>
        <v>0.68662167015472797</v>
      </c>
      <c r="I24" s="43">
        <f>[2]HTML!I26</f>
        <v>0.5410971805732725</v>
      </c>
      <c r="J24" s="43">
        <f>[2]HTML!J26</f>
        <v>0.74962208089728521</v>
      </c>
      <c r="K24" s="43">
        <f>[2]HTML!K26</f>
        <v>0.72696858853462332</v>
      </c>
    </row>
    <row r="25" spans="1:11" x14ac:dyDescent="0.25">
      <c r="A25" s="9" t="str">
        <f>[2]HTML!A27</f>
        <v>VIC - Hume Moreland</v>
      </c>
      <c r="B25" s="10">
        <f>[2]HTML!B27</f>
        <v>43160</v>
      </c>
      <c r="C25" s="23" t="str">
        <f>[2]HTML!C27</f>
        <v>n/a</v>
      </c>
      <c r="D25" s="23">
        <f>[2]HTML!D27</f>
        <v>0.926033278600776</v>
      </c>
      <c r="E25" s="24">
        <f>[2]HTML!E27</f>
        <v>0.92513532694433076</v>
      </c>
      <c r="F25" s="23">
        <f>[2]HTML!F27</f>
        <v>0.63854998629918824</v>
      </c>
      <c r="G25" s="23">
        <f>[2]HTML!G27</f>
        <v>0.79728006889069492</v>
      </c>
      <c r="H25" s="24">
        <f>[2]HTML!H27</f>
        <v>0.77380276066966824</v>
      </c>
      <c r="I25" s="23">
        <f>[2]HTML!I27</f>
        <v>0.65246413693705307</v>
      </c>
      <c r="J25" s="23">
        <f>[2]HTML!J27</f>
        <v>0.82582687474062577</v>
      </c>
      <c r="K25" s="23">
        <f>[2]HTML!K27</f>
        <v>0.80417486996423115</v>
      </c>
    </row>
    <row r="26" spans="1:11" s="45" customFormat="1" x14ac:dyDescent="0.25">
      <c r="A26" s="41" t="str">
        <f>[2]HTML!A28</f>
        <v>VIC - Inner East Melbourne</v>
      </c>
      <c r="B26" s="42">
        <f>[2]HTML!B28</f>
        <v>43040</v>
      </c>
      <c r="C26" s="43" t="str">
        <f>[2]HTML!C28</f>
        <v>n/a</v>
      </c>
      <c r="D26" s="43">
        <f>[2]HTML!D28</f>
        <v>0.88737647070026471</v>
      </c>
      <c r="E26" s="44">
        <f>[2]HTML!E28</f>
        <v>0.8860233899411214</v>
      </c>
      <c r="F26" s="43">
        <f>[2]HTML!F28</f>
        <v>0.59090866455565649</v>
      </c>
      <c r="G26" s="43">
        <f>[2]HTML!G28</f>
        <v>0.71786701203062697</v>
      </c>
      <c r="H26" s="44">
        <f>[2]HTML!H28</f>
        <v>0.70407930556788456</v>
      </c>
      <c r="I26" s="43">
        <f>[2]HTML!I28</f>
        <v>0.59484894402203392</v>
      </c>
      <c r="J26" s="43">
        <f>[2]HTML!J28</f>
        <v>0.78111577636418661</v>
      </c>
      <c r="K26" s="43">
        <f>[2]HTML!K28</f>
        <v>0.7674556935162562</v>
      </c>
    </row>
    <row r="27" spans="1:11" x14ac:dyDescent="0.25">
      <c r="A27" s="9" t="str">
        <f>[2]HTML!A29</f>
        <v>VIC - Inner Gippsland</v>
      </c>
      <c r="B27" s="10">
        <f>[2]HTML!B29</f>
        <v>43009</v>
      </c>
      <c r="C27" s="23" t="str">
        <f>[2]HTML!C29</f>
        <v>n/a</v>
      </c>
      <c r="D27" s="23">
        <f>[2]HTML!D29</f>
        <v>0.92407059317964713</v>
      </c>
      <c r="E27" s="24">
        <f>[2]HTML!E29</f>
        <v>0.92523132953161447</v>
      </c>
      <c r="F27" s="23">
        <f>[2]HTML!F29</f>
        <v>0.54284700427009303</v>
      </c>
      <c r="G27" s="23">
        <f>[2]HTML!G29</f>
        <v>0.72749646723194761</v>
      </c>
      <c r="H27" s="24">
        <f>[2]HTML!H29</f>
        <v>0.70490732607633411</v>
      </c>
      <c r="I27" s="23">
        <f>[2]HTML!I29</f>
        <v>0.55459948481124255</v>
      </c>
      <c r="J27" s="23">
        <f>[2]HTML!J29</f>
        <v>0.77663399844242609</v>
      </c>
      <c r="K27" s="23">
        <f>[2]HTML!K29</f>
        <v>0.75515873979927217</v>
      </c>
    </row>
    <row r="28" spans="1:11" s="45" customFormat="1" x14ac:dyDescent="0.25">
      <c r="A28" s="41" t="str">
        <f>[2]HTML!A30</f>
        <v>VIC - Loddon</v>
      </c>
      <c r="B28" s="42">
        <f>[2]HTML!B30</f>
        <v>42856</v>
      </c>
      <c r="C28" s="43" t="str">
        <f>[2]HTML!C30</f>
        <v>n/a</v>
      </c>
      <c r="D28" s="43">
        <f>[2]HTML!D30</f>
        <v>0.87468122460141873</v>
      </c>
      <c r="E28" s="44">
        <f>[2]HTML!E30</f>
        <v>0.87315167616853595</v>
      </c>
      <c r="F28" s="43">
        <f>[2]HTML!F30</f>
        <v>0.55051050793223311</v>
      </c>
      <c r="G28" s="43">
        <f>[2]HTML!G30</f>
        <v>0.6792939751887479</v>
      </c>
      <c r="H28" s="44">
        <f>[2]HTML!H30</f>
        <v>0.66226104399355934</v>
      </c>
      <c r="I28" s="43">
        <f>[2]HTML!I30</f>
        <v>0.55070621355282523</v>
      </c>
      <c r="J28" s="43">
        <f>[2]HTML!J30</f>
        <v>0.73722150063734404</v>
      </c>
      <c r="K28" s="43">
        <f>[2]HTML!K30</f>
        <v>0.7189347080447831</v>
      </c>
    </row>
    <row r="29" spans="1:11" x14ac:dyDescent="0.25">
      <c r="A29" s="9" t="str">
        <f>[2]HTML!A31</f>
        <v>VIC - Mallee</v>
      </c>
      <c r="B29" s="10">
        <f>[2]HTML!B31</f>
        <v>43466</v>
      </c>
      <c r="C29" s="23" t="str">
        <f>[2]HTML!C31</f>
        <v>n/a</v>
      </c>
      <c r="D29" s="23">
        <f>[2]HTML!D31</f>
        <v>0.87522343594048224</v>
      </c>
      <c r="E29" s="24">
        <f>[2]HTML!E31</f>
        <v>0.87481340429867793</v>
      </c>
      <c r="F29" s="23">
        <f>[2]HTML!F31</f>
        <v>0.52228276738723323</v>
      </c>
      <c r="G29" s="23">
        <f>[2]HTML!G31</f>
        <v>0.64906152743601941</v>
      </c>
      <c r="H29" s="24">
        <f>[2]HTML!H31</f>
        <v>0.63003616067655388</v>
      </c>
      <c r="I29" s="23">
        <f>[2]HTML!I31</f>
        <v>0.53541704117910949</v>
      </c>
      <c r="J29" s="23">
        <f>[2]HTML!J31</f>
        <v>0.70637783725874836</v>
      </c>
      <c r="K29" s="23">
        <f>[2]HTML!K31</f>
        <v>0.6857486370003858</v>
      </c>
    </row>
    <row r="30" spans="1:11" s="45" customFormat="1" x14ac:dyDescent="0.25">
      <c r="A30" s="41" t="str">
        <f>[2]HTML!A32</f>
        <v>VIC - North East Melbourne</v>
      </c>
      <c r="B30" s="42">
        <f>[2]HTML!B32</f>
        <v>42552</v>
      </c>
      <c r="C30" s="43" t="str">
        <f>[2]HTML!C32</f>
        <v>n/a</v>
      </c>
      <c r="D30" s="43">
        <f>[2]HTML!D32</f>
        <v>0.89691194450961476</v>
      </c>
      <c r="E30" s="44">
        <f>[2]HTML!E32</f>
        <v>0.89528407311057479</v>
      </c>
      <c r="F30" s="43">
        <f>[2]HTML!F32</f>
        <v>0.60249204375324461</v>
      </c>
      <c r="G30" s="43">
        <f>[2]HTML!G32</f>
        <v>0.75563303508330948</v>
      </c>
      <c r="H30" s="44">
        <f>[2]HTML!H32</f>
        <v>0.73379736634755066</v>
      </c>
      <c r="I30" s="43">
        <f>[2]HTML!I32</f>
        <v>0.61167874782077492</v>
      </c>
      <c r="J30" s="43">
        <f>[2]HTML!J32</f>
        <v>0.80698448295241865</v>
      </c>
      <c r="K30" s="43">
        <f>[2]HTML!K32</f>
        <v>0.78741341190654734</v>
      </c>
    </row>
    <row r="31" spans="1:11" x14ac:dyDescent="0.25">
      <c r="A31" s="9" t="str">
        <f>[2]HTML!A33</f>
        <v>VIC - Outer East Melbourne</v>
      </c>
      <c r="B31" s="10">
        <f>[2]HTML!B33</f>
        <v>43040</v>
      </c>
      <c r="C31" s="23" t="str">
        <f>[2]HTML!C33</f>
        <v>n/a</v>
      </c>
      <c r="D31" s="23">
        <f>[2]HTML!D33</f>
        <v>0.86547838369855923</v>
      </c>
      <c r="E31" s="24">
        <f>[2]HTML!E33</f>
        <v>0.86441361777577841</v>
      </c>
      <c r="F31" s="23">
        <f>[2]HTML!F33</f>
        <v>0.60956580154320206</v>
      </c>
      <c r="G31" s="23">
        <f>[2]HTML!G33</f>
        <v>0.73580930383333587</v>
      </c>
      <c r="H31" s="24">
        <f>[2]HTML!H33</f>
        <v>0.72111268716781884</v>
      </c>
      <c r="I31" s="23">
        <f>[2]HTML!I33</f>
        <v>0.61221619814941919</v>
      </c>
      <c r="J31" s="23">
        <f>[2]HTML!J33</f>
        <v>0.77561754036710107</v>
      </c>
      <c r="K31" s="23">
        <f>[2]HTML!K33</f>
        <v>0.76163759193671587</v>
      </c>
    </row>
    <row r="32" spans="1:11" s="45" customFormat="1" x14ac:dyDescent="0.25">
      <c r="A32" s="41" t="str">
        <f>[2]HTML!A34</f>
        <v>VIC - Outer Gippsland</v>
      </c>
      <c r="B32" s="42">
        <f>[2]HTML!B34</f>
        <v>43466</v>
      </c>
      <c r="C32" s="43" t="str">
        <f>[2]HTML!C34</f>
        <v>n/a</v>
      </c>
      <c r="D32" s="43">
        <f>[2]HTML!D34</f>
        <v>0.86114256775878051</v>
      </c>
      <c r="E32" s="44">
        <f>[2]HTML!E34</f>
        <v>0.86114256775878051</v>
      </c>
      <c r="F32" s="43">
        <f>[2]HTML!F34</f>
        <v>0.56450337183060706</v>
      </c>
      <c r="G32" s="43">
        <f>[2]HTML!G34</f>
        <v>0.69835293116882435</v>
      </c>
      <c r="H32" s="44">
        <f>[2]HTML!H34</f>
        <v>0.68568384590017506</v>
      </c>
      <c r="I32" s="43">
        <f>[2]HTML!I34</f>
        <v>0.56450337183060706</v>
      </c>
      <c r="J32" s="43">
        <f>[2]HTML!J34</f>
        <v>0.73312880854045126</v>
      </c>
      <c r="K32" s="43">
        <f>[2]HTML!K34</f>
        <v>0.72031870330811021</v>
      </c>
    </row>
    <row r="33" spans="1:11" x14ac:dyDescent="0.25">
      <c r="A33" s="9" t="str">
        <f>[2]HTML!A35</f>
        <v>VIC - Ovens Murray</v>
      </c>
      <c r="B33" s="10">
        <f>[2]HTML!B35</f>
        <v>43009</v>
      </c>
      <c r="C33" s="23" t="str">
        <f>[2]HTML!C35</f>
        <v>n/a</v>
      </c>
      <c r="D33" s="23">
        <f>[2]HTML!D35</f>
        <v>0.87883120250205948</v>
      </c>
      <c r="E33" s="24">
        <f>[2]HTML!E35</f>
        <v>0.87042670476803219</v>
      </c>
      <c r="F33" s="23">
        <f>[2]HTML!F35</f>
        <v>0.57534407235071272</v>
      </c>
      <c r="G33" s="23">
        <f>[2]HTML!G35</f>
        <v>0.68694845203941191</v>
      </c>
      <c r="H33" s="24">
        <f>[2]HTML!H35</f>
        <v>0.6741169532742296</v>
      </c>
      <c r="I33" s="23">
        <f>[2]HTML!I35</f>
        <v>0.56456082135121088</v>
      </c>
      <c r="J33" s="23">
        <f>[2]HTML!J35</f>
        <v>0.73892257394129568</v>
      </c>
      <c r="K33" s="23">
        <f>[2]HTML!K35</f>
        <v>0.72324103904225401</v>
      </c>
    </row>
    <row r="34" spans="1:11" s="45" customFormat="1" x14ac:dyDescent="0.25">
      <c r="A34" s="41" t="str">
        <f>[2]HTML!A36</f>
        <v>VIC - Southern Melbourne</v>
      </c>
      <c r="B34" s="42">
        <f>[2]HTML!B36</f>
        <v>43344</v>
      </c>
      <c r="C34" s="43" t="str">
        <f>[2]HTML!C36</f>
        <v>n/a</v>
      </c>
      <c r="D34" s="43">
        <f>[2]HTML!D36</f>
        <v>0.92271595696583697</v>
      </c>
      <c r="E34" s="44">
        <f>[2]HTML!E36</f>
        <v>0.92281421385982376</v>
      </c>
      <c r="F34" s="43">
        <f>[2]HTML!F36</f>
        <v>0.64854644532103212</v>
      </c>
      <c r="G34" s="43">
        <f>[2]HTML!G36</f>
        <v>0.7739159347499206</v>
      </c>
      <c r="H34" s="44">
        <f>[2]HTML!H36</f>
        <v>0.75575800114359948</v>
      </c>
      <c r="I34" s="43">
        <f>[2]HTML!I36</f>
        <v>0.6613120730336316</v>
      </c>
      <c r="J34" s="43">
        <f>[2]HTML!J36</f>
        <v>0.81969276211990438</v>
      </c>
      <c r="K34" s="43">
        <f>[2]HTML!K36</f>
        <v>0.80236188650389761</v>
      </c>
    </row>
    <row r="35" spans="1:11" x14ac:dyDescent="0.25">
      <c r="A35" s="9" t="str">
        <f>[2]HTML!A37</f>
        <v>VIC - Western District</v>
      </c>
      <c r="B35" s="10">
        <f>[2]HTML!B37</f>
        <v>43009</v>
      </c>
      <c r="C35" s="23" t="str">
        <f>[2]HTML!C37</f>
        <v>n/a</v>
      </c>
      <c r="D35" s="23">
        <f>[2]HTML!D37</f>
        <v>0.84990403387357205</v>
      </c>
      <c r="E35" s="24">
        <f>[2]HTML!E37</f>
        <v>0.84928950310518458</v>
      </c>
      <c r="F35" s="23">
        <f>[2]HTML!F37</f>
        <v>0.49532218560124669</v>
      </c>
      <c r="G35" s="23">
        <f>[2]HTML!G37</f>
        <v>0.64880614535934067</v>
      </c>
      <c r="H35" s="24">
        <f>[2]HTML!H37</f>
        <v>0.62974945081704814</v>
      </c>
      <c r="I35" s="23">
        <f>[2]HTML!I37</f>
        <v>0.49389003088622996</v>
      </c>
      <c r="J35" s="23">
        <f>[2]HTML!J37</f>
        <v>0.72778326517481118</v>
      </c>
      <c r="K35" s="23">
        <f>[2]HTML!K37</f>
        <v>0.70917805412265356</v>
      </c>
    </row>
    <row r="36" spans="1:11" s="45" customFormat="1" x14ac:dyDescent="0.25">
      <c r="A36" s="41" t="str">
        <f>[2]HTML!A38</f>
        <v>VIC - Western Melbourne</v>
      </c>
      <c r="B36" s="42">
        <f>[2]HTML!B38</f>
        <v>43374</v>
      </c>
      <c r="C36" s="43" t="str">
        <f>[2]HTML!C38</f>
        <v>n/a</v>
      </c>
      <c r="D36" s="43">
        <f>[2]HTML!D38</f>
        <v>0.89896320464901436</v>
      </c>
      <c r="E36" s="44">
        <f>[2]HTML!E38</f>
        <v>0.89801815389428896</v>
      </c>
      <c r="F36" s="43">
        <f>[2]HTML!F38</f>
        <v>0.61490908795240884</v>
      </c>
      <c r="G36" s="43">
        <f>[2]HTML!G38</f>
        <v>0.7506464743641833</v>
      </c>
      <c r="H36" s="44">
        <f>[2]HTML!H38</f>
        <v>0.72943181282816327</v>
      </c>
      <c r="I36" s="43">
        <f>[2]HTML!I38</f>
        <v>0.62849084357954166</v>
      </c>
      <c r="J36" s="43">
        <f>[2]HTML!J38</f>
        <v>0.78992900268594246</v>
      </c>
      <c r="K36" s="43">
        <f>[2]HTML!K38</f>
        <v>0.76961155204410703</v>
      </c>
    </row>
    <row r="37" spans="1:11" x14ac:dyDescent="0.25">
      <c r="A37" s="11" t="str">
        <f>[2]HTML!A39</f>
        <v>VIC - Other</v>
      </c>
      <c r="B37" s="12" t="str">
        <f>[2]HTML!B39</f>
        <v>n/a</v>
      </c>
      <c r="C37" s="25" t="str">
        <f>[2]HTML!C39</f>
        <v>n/a</v>
      </c>
      <c r="D37" s="25" t="str">
        <f>[2]HTML!D39</f>
        <v>n/a</v>
      </c>
      <c r="E37" s="26" t="str">
        <f>[2]HTML!E39</f>
        <v>n/a</v>
      </c>
      <c r="F37" s="25" t="str">
        <f>[2]HTML!F39</f>
        <v>n/a</v>
      </c>
      <c r="G37" s="25" t="str">
        <f>[2]HTML!G39</f>
        <v>n/a</v>
      </c>
      <c r="H37" s="26" t="str">
        <f>[2]HTML!H39</f>
        <v>n/a</v>
      </c>
      <c r="I37" s="25" t="str">
        <f>[2]HTML!I39</f>
        <v>n/a</v>
      </c>
      <c r="J37" s="25" t="str">
        <f>[2]HTML!J39</f>
        <v>n/a</v>
      </c>
      <c r="K37" s="25" t="str">
        <f>[2]HTML!K39</f>
        <v>n/a</v>
      </c>
    </row>
    <row r="38" spans="1:11" s="60" customFormat="1" ht="15.6" x14ac:dyDescent="0.3">
      <c r="A38" s="56" t="str">
        <f>[2]HTML!A40</f>
        <v>Victoria Total</v>
      </c>
      <c r="B38" s="57" t="str">
        <f>[2]HTML!B40</f>
        <v>n/a</v>
      </c>
      <c r="C38" s="58">
        <f>[2]HTML!C40</f>
        <v>0.8015944183399577</v>
      </c>
      <c r="D38" s="58">
        <f>[2]HTML!D40</f>
        <v>0.88940987001593064</v>
      </c>
      <c r="E38" s="59">
        <f>[2]HTML!E40</f>
        <v>0.88806965404470328</v>
      </c>
      <c r="F38" s="58">
        <f>[2]HTML!F40</f>
        <v>0.60011466985448292</v>
      </c>
      <c r="G38" s="58">
        <f>[2]HTML!G40</f>
        <v>0.73395990988060567</v>
      </c>
      <c r="H38" s="59">
        <f>[2]HTML!H40</f>
        <v>0.71590574088394177</v>
      </c>
      <c r="I38" s="58">
        <f>[2]HTML!I40</f>
        <v>0.6085221344726377</v>
      </c>
      <c r="J38" s="58">
        <f>[2]HTML!J40</f>
        <v>0.78131522202966641</v>
      </c>
      <c r="K38" s="58">
        <f>[2]HTML!K40</f>
        <v>0.76375205214508834</v>
      </c>
    </row>
    <row r="39" spans="1:11" x14ac:dyDescent="0.25">
      <c r="A39" s="7" t="str">
        <f>[2]HTML!A41</f>
        <v>QLD - Beenleigh</v>
      </c>
      <c r="B39" s="8">
        <f>[2]HTML!B41</f>
        <v>43282</v>
      </c>
      <c r="C39" s="21" t="str">
        <f>[2]HTML!C41</f>
        <v>n/a</v>
      </c>
      <c r="D39" s="21">
        <f>[2]HTML!D41</f>
        <v>0.9040466396454252</v>
      </c>
      <c r="E39" s="22">
        <f>[2]HTML!E41</f>
        <v>0.9047635521443913</v>
      </c>
      <c r="F39" s="21">
        <f>[2]HTML!F41</f>
        <v>0.60339857025509047</v>
      </c>
      <c r="G39" s="21">
        <f>[2]HTML!G41</f>
        <v>0.75482801330654536</v>
      </c>
      <c r="H39" s="22">
        <f>[2]HTML!H41</f>
        <v>0.73191896249367139</v>
      </c>
      <c r="I39" s="21">
        <f>[2]HTML!I41</f>
        <v>0.61818065030384195</v>
      </c>
      <c r="J39" s="21">
        <f>[2]HTML!J41</f>
        <v>0.80441911479381978</v>
      </c>
      <c r="K39" s="21">
        <f>[2]HTML!K41</f>
        <v>0.7838261500800775</v>
      </c>
    </row>
    <row r="40" spans="1:11" s="45" customFormat="1" x14ac:dyDescent="0.25">
      <c r="A40" s="41" t="str">
        <f>[2]HTML!A42</f>
        <v>QLD - Brisbane</v>
      </c>
      <c r="B40" s="42">
        <f>[2]HTML!B42</f>
        <v>43282</v>
      </c>
      <c r="C40" s="43">
        <f>[2]HTML!C42</f>
        <v>0.72080894101411497</v>
      </c>
      <c r="D40" s="43">
        <f>[2]HTML!D42</f>
        <v>0.88697957589110044</v>
      </c>
      <c r="E40" s="44">
        <f>[2]HTML!E42</f>
        <v>0.8841266176550745</v>
      </c>
      <c r="F40" s="43">
        <f>[2]HTML!F42</f>
        <v>0.61090994737285653</v>
      </c>
      <c r="G40" s="43">
        <f>[2]HTML!G42</f>
        <v>0.74951930840344572</v>
      </c>
      <c r="H40" s="44">
        <f>[2]HTML!H42</f>
        <v>0.73093881804030014</v>
      </c>
      <c r="I40" s="43">
        <f>[2]HTML!I42</f>
        <v>0.61572753292984983</v>
      </c>
      <c r="J40" s="43">
        <f>[2]HTML!J42</f>
        <v>0.78923131436260818</v>
      </c>
      <c r="K40" s="43">
        <f>[2]HTML!K42</f>
        <v>0.77131880714901047</v>
      </c>
    </row>
    <row r="41" spans="1:11" x14ac:dyDescent="0.25">
      <c r="A41" s="9" t="str">
        <f>[2]HTML!A43</f>
        <v>QLD - Bundaberg</v>
      </c>
      <c r="B41" s="10">
        <f>[2]HTML!B43</f>
        <v>42979</v>
      </c>
      <c r="C41" s="23" t="str">
        <f>[2]HTML!C43</f>
        <v>n/a</v>
      </c>
      <c r="D41" s="23">
        <f>[2]HTML!D43</f>
        <v>0.9096609973804558</v>
      </c>
      <c r="E41" s="24">
        <f>[2]HTML!E43</f>
        <v>0.91149821016581167</v>
      </c>
      <c r="F41" s="23">
        <f>[2]HTML!F43</f>
        <v>0.56775562553307923</v>
      </c>
      <c r="G41" s="23">
        <f>[2]HTML!G43</f>
        <v>0.7550471742951721</v>
      </c>
      <c r="H41" s="24">
        <f>[2]HTML!H43</f>
        <v>0.73143353894189944</v>
      </c>
      <c r="I41" s="23">
        <f>[2]HTML!I43</f>
        <v>0.58094338874204143</v>
      </c>
      <c r="J41" s="23">
        <f>[2]HTML!J43</f>
        <v>0.80278743921911733</v>
      </c>
      <c r="K41" s="23">
        <f>[2]HTML!K43</f>
        <v>0.78225647430604295</v>
      </c>
    </row>
    <row r="42" spans="1:11" s="45" customFormat="1" x14ac:dyDescent="0.25">
      <c r="A42" s="41" t="str">
        <f>[2]HTML!A44</f>
        <v>QLD - Caboolture/Strathpine</v>
      </c>
      <c r="B42" s="42">
        <f>[2]HTML!B44</f>
        <v>43466</v>
      </c>
      <c r="C42" s="43" t="str">
        <f>[2]HTML!C44</f>
        <v>n/a</v>
      </c>
      <c r="D42" s="43">
        <f>[2]HTML!D44</f>
        <v>0.8780022440148938</v>
      </c>
      <c r="E42" s="44">
        <f>[2]HTML!E44</f>
        <v>0.87767169878057871</v>
      </c>
      <c r="F42" s="43">
        <f>[2]HTML!F44</f>
        <v>0.6180239047262952</v>
      </c>
      <c r="G42" s="43">
        <f>[2]HTML!G44</f>
        <v>0.74578599496474562</v>
      </c>
      <c r="H42" s="44">
        <f>[2]HTML!H44</f>
        <v>0.72820732412729461</v>
      </c>
      <c r="I42" s="43">
        <f>[2]HTML!I44</f>
        <v>0.6290430677390807</v>
      </c>
      <c r="J42" s="43">
        <f>[2]HTML!J44</f>
        <v>0.79089744615775448</v>
      </c>
      <c r="K42" s="43">
        <f>[2]HTML!K44</f>
        <v>0.7748292224106279</v>
      </c>
    </row>
    <row r="43" spans="1:11" x14ac:dyDescent="0.25">
      <c r="A43" s="9" t="str">
        <f>[2]HTML!A45</f>
        <v>QLD - Cairns</v>
      </c>
      <c r="B43" s="10">
        <f>[2]HTML!B45</f>
        <v>43282</v>
      </c>
      <c r="C43" s="23" t="str">
        <f>[2]HTML!C45</f>
        <v>n/a</v>
      </c>
      <c r="D43" s="23">
        <f>[2]HTML!D45</f>
        <v>0.86506095921358794</v>
      </c>
      <c r="E43" s="24">
        <f>[2]HTML!E45</f>
        <v>0.86452644155863168</v>
      </c>
      <c r="F43" s="23">
        <f>[2]HTML!F45</f>
        <v>0.54663727059622214</v>
      </c>
      <c r="G43" s="23">
        <f>[2]HTML!G45</f>
        <v>0.71376800450635847</v>
      </c>
      <c r="H43" s="24">
        <f>[2]HTML!H45</f>
        <v>0.69311349640508835</v>
      </c>
      <c r="I43" s="23">
        <f>[2]HTML!I45</f>
        <v>0.55428402714705904</v>
      </c>
      <c r="J43" s="23">
        <f>[2]HTML!J45</f>
        <v>0.76406327477687097</v>
      </c>
      <c r="K43" s="23">
        <f>[2]HTML!K45</f>
        <v>0.74550950971543639</v>
      </c>
    </row>
    <row r="44" spans="1:11" s="45" customFormat="1" x14ac:dyDescent="0.25">
      <c r="A44" s="41" t="str">
        <f>[2]HTML!A46</f>
        <v>QLD - Ipswich</v>
      </c>
      <c r="B44" s="42">
        <f>[2]HTML!B46</f>
        <v>42887</v>
      </c>
      <c r="C44" s="43" t="str">
        <f>[2]HTML!C46</f>
        <v>n/a</v>
      </c>
      <c r="D44" s="43">
        <f>[2]HTML!D46</f>
        <v>0.90934274569360751</v>
      </c>
      <c r="E44" s="44">
        <f>[2]HTML!E46</f>
        <v>0.90649554147208944</v>
      </c>
      <c r="F44" s="43">
        <f>[2]HTML!F46</f>
        <v>0.58322401173458027</v>
      </c>
      <c r="G44" s="43">
        <f>[2]HTML!G46</f>
        <v>0.73215280252590598</v>
      </c>
      <c r="H44" s="44">
        <f>[2]HTML!H46</f>
        <v>0.71207230902979823</v>
      </c>
      <c r="I44" s="43">
        <f>[2]HTML!I46</f>
        <v>0.59096401240750196</v>
      </c>
      <c r="J44" s="43">
        <f>[2]HTML!J46</f>
        <v>0.78997490847921203</v>
      </c>
      <c r="K44" s="43">
        <f>[2]HTML!K46</f>
        <v>0.77017092264697085</v>
      </c>
    </row>
    <row r="45" spans="1:11" x14ac:dyDescent="0.25">
      <c r="A45" s="9" t="str">
        <f>[2]HTML!A47</f>
        <v>QLD - Mackay</v>
      </c>
      <c r="B45" s="10">
        <f>[2]HTML!B47</f>
        <v>42675</v>
      </c>
      <c r="C45" s="23" t="str">
        <f>[2]HTML!C47</f>
        <v>n/a</v>
      </c>
      <c r="D45" s="23">
        <f>[2]HTML!D47</f>
        <v>0.89786709512426899</v>
      </c>
      <c r="E45" s="24">
        <f>[2]HTML!E47</f>
        <v>0.89687988265591256</v>
      </c>
      <c r="F45" s="23">
        <f>[2]HTML!F47</f>
        <v>0.48465668497185982</v>
      </c>
      <c r="G45" s="23">
        <f>[2]HTML!G47</f>
        <v>0.68740696186849604</v>
      </c>
      <c r="H45" s="24">
        <f>[2]HTML!H47</f>
        <v>0.66198845798754391</v>
      </c>
      <c r="I45" s="23">
        <f>[2]HTML!I47</f>
        <v>0.49944708266081439</v>
      </c>
      <c r="J45" s="23">
        <f>[2]HTML!J47</f>
        <v>0.74938149534382503</v>
      </c>
      <c r="K45" s="23">
        <f>[2]HTML!K47</f>
        <v>0.72550431474013133</v>
      </c>
    </row>
    <row r="46" spans="1:11" s="45" customFormat="1" x14ac:dyDescent="0.25">
      <c r="A46" s="41" t="str">
        <f>[2]HTML!A48</f>
        <v>QLD - Maroochydore</v>
      </c>
      <c r="B46" s="42">
        <f>[2]HTML!B48</f>
        <v>43466</v>
      </c>
      <c r="C46" s="43" t="str">
        <f>[2]HTML!C48</f>
        <v>n/a</v>
      </c>
      <c r="D46" s="43">
        <f>[2]HTML!D48</f>
        <v>0.89943073131558482</v>
      </c>
      <c r="E46" s="44">
        <f>[2]HTML!E48</f>
        <v>0.89978238701680924</v>
      </c>
      <c r="F46" s="43">
        <f>[2]HTML!F48</f>
        <v>0.62711188955407826</v>
      </c>
      <c r="G46" s="43">
        <f>[2]HTML!G48</f>
        <v>0.74304014133824114</v>
      </c>
      <c r="H46" s="44">
        <f>[2]HTML!H48</f>
        <v>0.72772739061546199</v>
      </c>
      <c r="I46" s="43">
        <f>[2]HTML!I48</f>
        <v>0.63419877858659168</v>
      </c>
      <c r="J46" s="43">
        <f>[2]HTML!J48</f>
        <v>0.7905045030521235</v>
      </c>
      <c r="K46" s="43">
        <f>[2]HTML!K48</f>
        <v>0.77521448765650824</v>
      </c>
    </row>
    <row r="47" spans="1:11" x14ac:dyDescent="0.25">
      <c r="A47" s="9" t="str">
        <f>[2]HTML!A49</f>
        <v>QLD - Maryborough</v>
      </c>
      <c r="B47" s="10">
        <f>[2]HTML!B49</f>
        <v>43282</v>
      </c>
      <c r="C47" s="23" t="str">
        <f>[2]HTML!C49</f>
        <v>n/a</v>
      </c>
      <c r="D47" s="23">
        <f>[2]HTML!D49</f>
        <v>0.89641360498344258</v>
      </c>
      <c r="E47" s="24">
        <f>[2]HTML!E49</f>
        <v>0.89663829842249887</v>
      </c>
      <c r="F47" s="23">
        <f>[2]HTML!F49</f>
        <v>0.57352134582999237</v>
      </c>
      <c r="G47" s="23">
        <f>[2]HTML!G49</f>
        <v>0.73013158457046745</v>
      </c>
      <c r="H47" s="24">
        <f>[2]HTML!H49</f>
        <v>0.7138622844203425</v>
      </c>
      <c r="I47" s="23">
        <f>[2]HTML!I49</f>
        <v>0.58087265316353531</v>
      </c>
      <c r="J47" s="23">
        <f>[2]HTML!J49</f>
        <v>0.77871488498295449</v>
      </c>
      <c r="K47" s="23">
        <f>[2]HTML!K49</f>
        <v>0.76342459922630379</v>
      </c>
    </row>
    <row r="48" spans="1:11" s="45" customFormat="1" x14ac:dyDescent="0.25">
      <c r="A48" s="41" t="str">
        <f>[2]HTML!A50</f>
        <v>QLD - Robina</v>
      </c>
      <c r="B48" s="42">
        <f>[2]HTML!B50</f>
        <v>43282</v>
      </c>
      <c r="C48" s="43" t="str">
        <f>[2]HTML!C50</f>
        <v>n/a</v>
      </c>
      <c r="D48" s="43">
        <f>[2]HTML!D50</f>
        <v>0.9103994644054747</v>
      </c>
      <c r="E48" s="44">
        <f>[2]HTML!E50</f>
        <v>0.91048799215719967</v>
      </c>
      <c r="F48" s="43">
        <f>[2]HTML!F50</f>
        <v>0.62983060399486912</v>
      </c>
      <c r="G48" s="43">
        <f>[2]HTML!G50</f>
        <v>0.76893002425858092</v>
      </c>
      <c r="H48" s="44">
        <f>[2]HTML!H50</f>
        <v>0.74836901595524552</v>
      </c>
      <c r="I48" s="43">
        <f>[2]HTML!I50</f>
        <v>0.63514237594849343</v>
      </c>
      <c r="J48" s="43">
        <f>[2]HTML!J50</f>
        <v>0.81471340370946987</v>
      </c>
      <c r="K48" s="43">
        <f>[2]HTML!K50</f>
        <v>0.79554826704216564</v>
      </c>
    </row>
    <row r="49" spans="1:11" x14ac:dyDescent="0.25">
      <c r="A49" s="9" t="str">
        <f>[2]HTML!A51</f>
        <v>QLD - Rockhampton</v>
      </c>
      <c r="B49" s="10">
        <f>[2]HTML!B51</f>
        <v>43040</v>
      </c>
      <c r="C49" s="23" t="str">
        <f>[2]HTML!C51</f>
        <v>n/a</v>
      </c>
      <c r="D49" s="23">
        <f>[2]HTML!D51</f>
        <v>0.90277808219217359</v>
      </c>
      <c r="E49" s="24">
        <f>[2]HTML!E51</f>
        <v>0.90136658291331651</v>
      </c>
      <c r="F49" s="23">
        <f>[2]HTML!F51</f>
        <v>0.51085932910944232</v>
      </c>
      <c r="G49" s="23">
        <f>[2]HTML!G51</f>
        <v>0.66739485878588967</v>
      </c>
      <c r="H49" s="24">
        <f>[2]HTML!H51</f>
        <v>0.64390321519884774</v>
      </c>
      <c r="I49" s="23">
        <f>[2]HTML!I51</f>
        <v>0.51440048738866717</v>
      </c>
      <c r="J49" s="23">
        <f>[2]HTML!J51</f>
        <v>0.73585088758498141</v>
      </c>
      <c r="K49" s="23">
        <f>[2]HTML!K51</f>
        <v>0.71082177395522139</v>
      </c>
    </row>
    <row r="50" spans="1:11" s="45" customFormat="1" x14ac:dyDescent="0.25">
      <c r="A50" s="41" t="str">
        <f>[2]HTML!A52</f>
        <v>QLD - Toowoomba</v>
      </c>
      <c r="B50" s="42">
        <f>[2]HTML!B52</f>
        <v>42736</v>
      </c>
      <c r="C50" s="43" t="str">
        <f>[2]HTML!C52</f>
        <v>n/a</v>
      </c>
      <c r="D50" s="43">
        <f>[2]HTML!D52</f>
        <v>0.88429067915995174</v>
      </c>
      <c r="E50" s="44">
        <f>[2]HTML!E52</f>
        <v>0.88191501684783324</v>
      </c>
      <c r="F50" s="43">
        <f>[2]HTML!F52</f>
        <v>0.56064156517188568</v>
      </c>
      <c r="G50" s="43">
        <f>[2]HTML!G52</f>
        <v>0.70499838860805164</v>
      </c>
      <c r="H50" s="44">
        <f>[2]HTML!H52</f>
        <v>0.68924850259785919</v>
      </c>
      <c r="I50" s="43">
        <f>[2]HTML!I52</f>
        <v>0.57626958762141312</v>
      </c>
      <c r="J50" s="43">
        <f>[2]HTML!J52</f>
        <v>0.76851653621039018</v>
      </c>
      <c r="K50" s="43">
        <f>[2]HTML!K52</f>
        <v>0.7533127158500339</v>
      </c>
    </row>
    <row r="51" spans="1:11" x14ac:dyDescent="0.25">
      <c r="A51" s="9" t="str">
        <f>[2]HTML!A53</f>
        <v>QLD - Townsville</v>
      </c>
      <c r="B51" s="10">
        <f>[2]HTML!B53</f>
        <v>42552</v>
      </c>
      <c r="C51" s="23" t="str">
        <f>[2]HTML!C53</f>
        <v>n/a</v>
      </c>
      <c r="D51" s="23">
        <f>[2]HTML!D53</f>
        <v>0.8834377968918522</v>
      </c>
      <c r="E51" s="24">
        <f>[2]HTML!E53</f>
        <v>0.88157894435071682</v>
      </c>
      <c r="F51" s="23">
        <f>[2]HTML!F53</f>
        <v>0.51543514551597802</v>
      </c>
      <c r="G51" s="23">
        <f>[2]HTML!G53</f>
        <v>0.69633922957088579</v>
      </c>
      <c r="H51" s="24">
        <f>[2]HTML!H53</f>
        <v>0.67346512815419823</v>
      </c>
      <c r="I51" s="23">
        <f>[2]HTML!I53</f>
        <v>0.53508943498044892</v>
      </c>
      <c r="J51" s="23">
        <f>[2]HTML!J53</f>
        <v>0.7640859157308818</v>
      </c>
      <c r="K51" s="23">
        <f>[2]HTML!K53</f>
        <v>0.74335997817677057</v>
      </c>
    </row>
    <row r="52" spans="1:11" s="45" customFormat="1" x14ac:dyDescent="0.25">
      <c r="A52" s="47" t="str">
        <f>[2]HTML!A54</f>
        <v>QLD - Other</v>
      </c>
      <c r="B52" s="48" t="str">
        <f>[2]HTML!B54</f>
        <v>n/a</v>
      </c>
      <c r="C52" s="49" t="str">
        <f>[2]HTML!C54</f>
        <v>n/a</v>
      </c>
      <c r="D52" s="50" t="str">
        <f>[2]HTML!D54</f>
        <v>n/a</v>
      </c>
      <c r="E52" s="51" t="str">
        <f>[2]HTML!E54</f>
        <v>n/a</v>
      </c>
      <c r="F52" s="49" t="str">
        <f>[2]HTML!F54</f>
        <v>n/a</v>
      </c>
      <c r="G52" s="50" t="str">
        <f>[2]HTML!G54</f>
        <v>n/a</v>
      </c>
      <c r="H52" s="51" t="str">
        <f>[2]HTML!H54</f>
        <v>n/a</v>
      </c>
      <c r="I52" s="49" t="str">
        <f>[2]HTML!I54</f>
        <v>n/a</v>
      </c>
      <c r="J52" s="50" t="str">
        <f>[2]HTML!J54</f>
        <v>n/a</v>
      </c>
      <c r="K52" s="50" t="str">
        <f>[2]HTML!K54</f>
        <v>n/a</v>
      </c>
    </row>
    <row r="53" spans="1:11" ht="15.6" x14ac:dyDescent="0.3">
      <c r="A53" s="13" t="str">
        <f>[2]HTML!A55</f>
        <v>Queensland Total</v>
      </c>
      <c r="B53" s="14" t="str">
        <f>[2]HTML!B55</f>
        <v>n/a</v>
      </c>
      <c r="C53" s="27">
        <f>[2]HTML!C55</f>
        <v>0.81819156915425573</v>
      </c>
      <c r="D53" s="29">
        <f>[2]HTML!D55</f>
        <v>0.89326164077648895</v>
      </c>
      <c r="E53" s="28">
        <f>[2]HTML!E55</f>
        <v>0.89225564897282605</v>
      </c>
      <c r="F53" s="27">
        <f>[2]HTML!F55</f>
        <v>0.59035711927950241</v>
      </c>
      <c r="G53" s="27">
        <f>[2]HTML!G55</f>
        <v>0.73549967588892173</v>
      </c>
      <c r="H53" s="28">
        <f>[2]HTML!H55</f>
        <v>0.71602954747963388</v>
      </c>
      <c r="I53" s="27">
        <f>[2]HTML!I55</f>
        <v>0.59935420939434081</v>
      </c>
      <c r="J53" s="27">
        <f>[2]HTML!J55</f>
        <v>0.78586355266027219</v>
      </c>
      <c r="K53" s="27">
        <f>[2]HTML!K55</f>
        <v>0.7674102116576661</v>
      </c>
    </row>
    <row r="54" spans="1:11" s="45" customFormat="1" x14ac:dyDescent="0.25">
      <c r="A54" s="52" t="str">
        <f>[2]HTML!A56</f>
        <v>SA - Adelaide Hills</v>
      </c>
      <c r="B54" s="53">
        <f>[2]HTML!B56</f>
        <v>41456</v>
      </c>
      <c r="C54" s="54" t="str">
        <f>[2]HTML!C56</f>
        <v>n/a</v>
      </c>
      <c r="D54" s="54">
        <f>[2]HTML!D56</f>
        <v>0.88949331609385229</v>
      </c>
      <c r="E54" s="55">
        <f>[2]HTML!E56</f>
        <v>0.88959062593097127</v>
      </c>
      <c r="F54" s="54">
        <f>[2]HTML!F56</f>
        <v>0.59275389024039338</v>
      </c>
      <c r="G54" s="54">
        <f>[2]HTML!G56</f>
        <v>0.72106977587197973</v>
      </c>
      <c r="H54" s="55">
        <f>[2]HTML!H56</f>
        <v>0.70453461464523015</v>
      </c>
      <c r="I54" s="54">
        <f>[2]HTML!I56</f>
        <v>0.59778969377784152</v>
      </c>
      <c r="J54" s="54">
        <f>[2]HTML!J56</f>
        <v>0.77465345799745278</v>
      </c>
      <c r="K54" s="54">
        <f>[2]HTML!K56</f>
        <v>0.75821071365816728</v>
      </c>
    </row>
    <row r="55" spans="1:11" x14ac:dyDescent="0.25">
      <c r="A55" s="9" t="str">
        <f>[2]HTML!A57</f>
        <v>SA - Barossa, Light and Lower North</v>
      </c>
      <c r="B55" s="10">
        <f>[2]HTML!B57</f>
        <v>41456</v>
      </c>
      <c r="C55" s="23" t="str">
        <f>[2]HTML!C57</f>
        <v>n/a</v>
      </c>
      <c r="D55" s="23">
        <f>[2]HTML!D57</f>
        <v>0.92222475225153222</v>
      </c>
      <c r="E55" s="24">
        <f>[2]HTML!E57</f>
        <v>0.92111085285386984</v>
      </c>
      <c r="F55" s="23">
        <f>[2]HTML!F57</f>
        <v>0.58001637472535295</v>
      </c>
      <c r="G55" s="23">
        <f>[2]HTML!G57</f>
        <v>0.71340567420014034</v>
      </c>
      <c r="H55" s="24">
        <f>[2]HTML!H57</f>
        <v>0.6954148475164037</v>
      </c>
      <c r="I55" s="23">
        <f>[2]HTML!I57</f>
        <v>0.60236795752366312</v>
      </c>
      <c r="J55" s="23">
        <f>[2]HTML!J57</f>
        <v>0.77002584877682512</v>
      </c>
      <c r="K55" s="23">
        <f>[2]HTML!K57</f>
        <v>0.75172304025812053</v>
      </c>
    </row>
    <row r="56" spans="1:11" s="45" customFormat="1" x14ac:dyDescent="0.25">
      <c r="A56" s="41" t="str">
        <f>[2]HTML!A58</f>
        <v>SA - Eastern Adelaide</v>
      </c>
      <c r="B56" s="42">
        <f>[2]HTML!B58</f>
        <v>41456</v>
      </c>
      <c r="C56" s="43" t="str">
        <f>[2]HTML!C58</f>
        <v>n/a</v>
      </c>
      <c r="D56" s="43">
        <f>[2]HTML!D58</f>
        <v>0.90523531383185829</v>
      </c>
      <c r="E56" s="44">
        <f>[2]HTML!E58</f>
        <v>0.90523051936382748</v>
      </c>
      <c r="F56" s="43">
        <f>[2]HTML!F58</f>
        <v>0.63720317609737676</v>
      </c>
      <c r="G56" s="43">
        <f>[2]HTML!G58</f>
        <v>0.74088985686017517</v>
      </c>
      <c r="H56" s="44">
        <f>[2]HTML!H58</f>
        <v>0.72949351038493782</v>
      </c>
      <c r="I56" s="43">
        <f>[2]HTML!I58</f>
        <v>0.63719599639729141</v>
      </c>
      <c r="J56" s="43">
        <f>[2]HTML!J58</f>
        <v>0.80098706629199135</v>
      </c>
      <c r="K56" s="43">
        <f>[2]HTML!K58</f>
        <v>0.78908883476406022</v>
      </c>
    </row>
    <row r="57" spans="1:11" x14ac:dyDescent="0.25">
      <c r="A57" s="9" t="str">
        <f>[2]HTML!A59</f>
        <v>SA - Eyre and Western</v>
      </c>
      <c r="B57" s="10">
        <f>[2]HTML!B59</f>
        <v>41456</v>
      </c>
      <c r="C57" s="23" t="str">
        <f>[2]HTML!C59</f>
        <v>n/a</v>
      </c>
      <c r="D57" s="23">
        <f>[2]HTML!D59</f>
        <v>0.81887279393330503</v>
      </c>
      <c r="E57" s="24">
        <f>[2]HTML!E59</f>
        <v>0.81876735707999615</v>
      </c>
      <c r="F57" s="23">
        <f>[2]HTML!F59</f>
        <v>0.49654427446182642</v>
      </c>
      <c r="G57" s="23">
        <f>[2]HTML!G59</f>
        <v>0.63838858041216173</v>
      </c>
      <c r="H57" s="24">
        <f>[2]HTML!H59</f>
        <v>0.62239309302171131</v>
      </c>
      <c r="I57" s="23">
        <f>[2]HTML!I59</f>
        <v>0.49654568483715938</v>
      </c>
      <c r="J57" s="23">
        <f>[2]HTML!J59</f>
        <v>0.68136786912503156</v>
      </c>
      <c r="K57" s="23">
        <f>[2]HTML!K59</f>
        <v>0.66503882291544669</v>
      </c>
    </row>
    <row r="58" spans="1:11" s="45" customFormat="1" x14ac:dyDescent="0.25">
      <c r="A58" s="41" t="str">
        <f>[2]HTML!A60</f>
        <v>SA - Far North</v>
      </c>
      <c r="B58" s="42">
        <f>[2]HTML!B60</f>
        <v>41456</v>
      </c>
      <c r="C58" s="43" t="str">
        <f>[2]HTML!C60</f>
        <v>n/a</v>
      </c>
      <c r="D58" s="43">
        <f>[2]HTML!D60</f>
        <v>0.85183245833993071</v>
      </c>
      <c r="E58" s="44">
        <f>[2]HTML!E60</f>
        <v>0.84361686606813746</v>
      </c>
      <c r="F58" s="43">
        <f>[2]HTML!F60</f>
        <v>0.37530716392277524</v>
      </c>
      <c r="G58" s="43">
        <f>[2]HTML!G60</f>
        <v>0.50226789256385107</v>
      </c>
      <c r="H58" s="44">
        <f>[2]HTML!H60</f>
        <v>0.48143599660528152</v>
      </c>
      <c r="I58" s="43">
        <f>[2]HTML!I60</f>
        <v>0.41420156573983019</v>
      </c>
      <c r="J58" s="43">
        <f>[2]HTML!J60</f>
        <v>0.63905807455982255</v>
      </c>
      <c r="K58" s="43">
        <f>[2]HTML!K60</f>
        <v>0.61182788589709924</v>
      </c>
    </row>
    <row r="59" spans="1:11" x14ac:dyDescent="0.25">
      <c r="A59" s="9" t="str">
        <f>[2]HTML!A61</f>
        <v>SA - Fleurieu and Kangaroo Island</v>
      </c>
      <c r="B59" s="10">
        <f>[2]HTML!B61</f>
        <v>41456</v>
      </c>
      <c r="C59" s="23" t="str">
        <f>[2]HTML!C61</f>
        <v>n/a</v>
      </c>
      <c r="D59" s="23">
        <f>[2]HTML!D61</f>
        <v>0.87687577094435076</v>
      </c>
      <c r="E59" s="24">
        <f>[2]HTML!E61</f>
        <v>0.88193156894104485</v>
      </c>
      <c r="F59" s="23">
        <f>[2]HTML!F61</f>
        <v>0.5366317950939451</v>
      </c>
      <c r="G59" s="23">
        <f>[2]HTML!G61</f>
        <v>0.71066317076776686</v>
      </c>
      <c r="H59" s="24">
        <f>[2]HTML!H61</f>
        <v>0.69067819812698317</v>
      </c>
      <c r="I59" s="23">
        <f>[2]HTML!I61</f>
        <v>0.56398064799123504</v>
      </c>
      <c r="J59" s="23">
        <f>[2]HTML!J61</f>
        <v>0.7521465780778499</v>
      </c>
      <c r="K59" s="23">
        <f>[2]HTML!K61</f>
        <v>0.73476733384741244</v>
      </c>
    </row>
    <row r="60" spans="1:11" s="45" customFormat="1" x14ac:dyDescent="0.25">
      <c r="A60" s="41" t="str">
        <f>[2]HTML!A62</f>
        <v>SA - Limestone Coast</v>
      </c>
      <c r="B60" s="42">
        <f>[2]HTML!B62</f>
        <v>41456</v>
      </c>
      <c r="C60" s="43" t="str">
        <f>[2]HTML!C62</f>
        <v>n/a</v>
      </c>
      <c r="D60" s="43">
        <f>[2]HTML!D62</f>
        <v>0.8752086624233939</v>
      </c>
      <c r="E60" s="44">
        <f>[2]HTML!E62</f>
        <v>0.8819255066949665</v>
      </c>
      <c r="F60" s="43">
        <f>[2]HTML!F62</f>
        <v>0.46186805198864123</v>
      </c>
      <c r="G60" s="43">
        <f>[2]HTML!G62</f>
        <v>0.66037043017162822</v>
      </c>
      <c r="H60" s="44">
        <f>[2]HTML!H62</f>
        <v>0.63668983969566362</v>
      </c>
      <c r="I60" s="43">
        <f>[2]HTML!I62</f>
        <v>0.53866601944242176</v>
      </c>
      <c r="J60" s="43">
        <f>[2]HTML!J62</f>
        <v>0.74114542190398525</v>
      </c>
      <c r="K60" s="43">
        <f>[2]HTML!K62</f>
        <v>0.72339632222138739</v>
      </c>
    </row>
    <row r="61" spans="1:11" x14ac:dyDescent="0.25">
      <c r="A61" s="9" t="str">
        <f>[2]HTML!A63</f>
        <v>SA - Murray and Mallee</v>
      </c>
      <c r="B61" s="10">
        <f>[2]HTML!B63</f>
        <v>41456</v>
      </c>
      <c r="C61" s="23" t="str">
        <f>[2]HTML!C63</f>
        <v>n/a</v>
      </c>
      <c r="D61" s="23">
        <f>[2]HTML!D63</f>
        <v>0.86055090653742605</v>
      </c>
      <c r="E61" s="24">
        <f>[2]HTML!E63</f>
        <v>0.86037984887208097</v>
      </c>
      <c r="F61" s="23">
        <f>[2]HTML!F63</f>
        <v>0.51076164097877763</v>
      </c>
      <c r="G61" s="23">
        <f>[2]HTML!G63</f>
        <v>0.68251422361319047</v>
      </c>
      <c r="H61" s="24">
        <f>[2]HTML!H63</f>
        <v>0.66233394527095202</v>
      </c>
      <c r="I61" s="23">
        <f>[2]HTML!I63</f>
        <v>0.51281317249451841</v>
      </c>
      <c r="J61" s="23">
        <f>[2]HTML!J63</f>
        <v>0.74116365117331762</v>
      </c>
      <c r="K61" s="23">
        <f>[2]HTML!K63</f>
        <v>0.72231489871626309</v>
      </c>
    </row>
    <row r="62" spans="1:11" s="45" customFormat="1" x14ac:dyDescent="0.25">
      <c r="A62" s="41" t="str">
        <f>[2]HTML!A64</f>
        <v>SA - Northern Adelaide</v>
      </c>
      <c r="B62" s="42">
        <f>[2]HTML!B64</f>
        <v>41456</v>
      </c>
      <c r="C62" s="43" t="str">
        <f>[2]HTML!C64</f>
        <v>n/a</v>
      </c>
      <c r="D62" s="43">
        <f>[2]HTML!D64</f>
        <v>0.90800439529727295</v>
      </c>
      <c r="E62" s="44">
        <f>[2]HTML!E64</f>
        <v>0.90707374532132778</v>
      </c>
      <c r="F62" s="43">
        <f>[2]HTML!F64</f>
        <v>0.59716148041357364</v>
      </c>
      <c r="G62" s="43">
        <f>[2]HTML!G64</f>
        <v>0.75233580822525803</v>
      </c>
      <c r="H62" s="44">
        <f>[2]HTML!H64</f>
        <v>0.73253597867781339</v>
      </c>
      <c r="I62" s="43">
        <f>[2]HTML!I64</f>
        <v>0.60651961134961041</v>
      </c>
      <c r="J62" s="43">
        <f>[2]HTML!J64</f>
        <v>0.81852853326419617</v>
      </c>
      <c r="K62" s="43">
        <f>[2]HTML!K64</f>
        <v>0.80138039855859855</v>
      </c>
    </row>
    <row r="63" spans="1:11" x14ac:dyDescent="0.25">
      <c r="A63" s="9" t="str">
        <f>[2]HTML!A65</f>
        <v>SA - Southern Adelaide</v>
      </c>
      <c r="B63" s="10">
        <f>[2]HTML!B65</f>
        <v>41456</v>
      </c>
      <c r="C63" s="23" t="str">
        <f>[2]HTML!C65</f>
        <v>n/a</v>
      </c>
      <c r="D63" s="23">
        <f>[2]HTML!D65</f>
        <v>0.88618238736928778</v>
      </c>
      <c r="E63" s="24">
        <f>[2]HTML!E65</f>
        <v>0.88709140258304975</v>
      </c>
      <c r="F63" s="23">
        <f>[2]HTML!F65</f>
        <v>0.61259292089176953</v>
      </c>
      <c r="G63" s="23">
        <f>[2]HTML!G65</f>
        <v>0.72032395194830856</v>
      </c>
      <c r="H63" s="24">
        <f>[2]HTML!H65</f>
        <v>0.70757784952248315</v>
      </c>
      <c r="I63" s="23">
        <f>[2]HTML!I65</f>
        <v>0.63122743791188796</v>
      </c>
      <c r="J63" s="23">
        <f>[2]HTML!J65</f>
        <v>0.79004632752558202</v>
      </c>
      <c r="K63" s="23">
        <f>[2]HTML!K65</f>
        <v>0.77801667014220166</v>
      </c>
    </row>
    <row r="64" spans="1:11" s="45" customFormat="1" x14ac:dyDescent="0.25">
      <c r="A64" s="41" t="str">
        <f>[2]HTML!A66</f>
        <v>SA - Western Adelaide</v>
      </c>
      <c r="B64" s="42">
        <f>[2]HTML!B66</f>
        <v>41456</v>
      </c>
      <c r="C64" s="43" t="str">
        <f>[2]HTML!C66</f>
        <v>n/a</v>
      </c>
      <c r="D64" s="43">
        <f>[2]HTML!D66</f>
        <v>0.89113510389178785</v>
      </c>
      <c r="E64" s="44">
        <f>[2]HTML!E66</f>
        <v>0.89347068353410541</v>
      </c>
      <c r="F64" s="43">
        <f>[2]HTML!F66</f>
        <v>0.63378059247875018</v>
      </c>
      <c r="G64" s="43">
        <f>[2]HTML!G66</f>
        <v>0.7442278745100136</v>
      </c>
      <c r="H64" s="44">
        <f>[2]HTML!H66</f>
        <v>0.73306509332015646</v>
      </c>
      <c r="I64" s="43">
        <f>[2]HTML!I66</f>
        <v>0.65313956719099442</v>
      </c>
      <c r="J64" s="43">
        <f>[2]HTML!J66</f>
        <v>0.79033709945884467</v>
      </c>
      <c r="K64" s="43">
        <f>[2]HTML!K66</f>
        <v>0.78013817495537785</v>
      </c>
    </row>
    <row r="65" spans="1:11" x14ac:dyDescent="0.25">
      <c r="A65" s="9" t="str">
        <f>[2]HTML!A67</f>
        <v>SA - Yorke and Mid North</v>
      </c>
      <c r="B65" s="10">
        <f>[2]HTML!B67</f>
        <v>41456</v>
      </c>
      <c r="C65" s="23" t="str">
        <f>[2]HTML!C67</f>
        <v>n/a</v>
      </c>
      <c r="D65" s="23">
        <f>[2]HTML!D67</f>
        <v>0.8361871750562061</v>
      </c>
      <c r="E65" s="24">
        <f>[2]HTML!E67</f>
        <v>0.83308229789119415</v>
      </c>
      <c r="F65" s="23">
        <f>[2]HTML!F67</f>
        <v>0.4781724948565928</v>
      </c>
      <c r="G65" s="23">
        <f>[2]HTML!G67</f>
        <v>0.65451077456415208</v>
      </c>
      <c r="H65" s="24">
        <f>[2]HTML!H67</f>
        <v>0.63718324100024493</v>
      </c>
      <c r="I65" s="23">
        <f>[2]HTML!I67</f>
        <v>0.48864734612601085</v>
      </c>
      <c r="J65" s="23">
        <f>[2]HTML!J67</f>
        <v>0.69406726480955871</v>
      </c>
      <c r="K65" s="23">
        <f>[2]HTML!K67</f>
        <v>0.67714062411996678</v>
      </c>
    </row>
    <row r="66" spans="1:11" s="45" customFormat="1" x14ac:dyDescent="0.25">
      <c r="A66" s="47" t="str">
        <f>[2]HTML!A68</f>
        <v>SA - Other</v>
      </c>
      <c r="B66" s="48" t="str">
        <f>[2]HTML!B68</f>
        <v>n/a</v>
      </c>
      <c r="C66" s="50" t="str">
        <f>[2]HTML!C68</f>
        <v>n/a</v>
      </c>
      <c r="D66" s="50" t="str">
        <f>[2]HTML!D68</f>
        <v>n/a</v>
      </c>
      <c r="E66" s="51" t="str">
        <f>[2]HTML!E68</f>
        <v>n/a</v>
      </c>
      <c r="F66" s="50" t="str">
        <f>[2]HTML!F68</f>
        <v>n/a</v>
      </c>
      <c r="G66" s="50">
        <f>[2]HTML!G68</f>
        <v>0.46741306671655225</v>
      </c>
      <c r="H66" s="51">
        <f>[2]HTML!H68</f>
        <v>0.39781315652141314</v>
      </c>
      <c r="I66" s="50" t="str">
        <f>[2]HTML!I68</f>
        <v>n/a</v>
      </c>
      <c r="J66" s="50">
        <f>[2]HTML!J68</f>
        <v>0.53727525857690539</v>
      </c>
      <c r="K66" s="50">
        <f>[2]HTML!K68</f>
        <v>0.46115081349127385</v>
      </c>
    </row>
    <row r="67" spans="1:11" ht="15.6" x14ac:dyDescent="0.3">
      <c r="A67" s="13" t="str">
        <f>[2]HTML!A69</f>
        <v>South Australia Total</v>
      </c>
      <c r="B67" s="14" t="str">
        <f>[2]HTML!B69</f>
        <v>n/a</v>
      </c>
      <c r="C67" s="27">
        <f>[2]HTML!C69</f>
        <v>0.90888181434310067</v>
      </c>
      <c r="D67" s="27">
        <f>[2]HTML!D69</f>
        <v>0.89393120280836447</v>
      </c>
      <c r="E67" s="28">
        <f>[2]HTML!E69</f>
        <v>0.89408121733036672</v>
      </c>
      <c r="F67" s="27">
        <f>[2]HTML!F69</f>
        <v>0.58541216774250582</v>
      </c>
      <c r="G67" s="27">
        <f>[2]HTML!G69</f>
        <v>0.72285539410028499</v>
      </c>
      <c r="H67" s="28">
        <f>[2]HTML!H69</f>
        <v>0.70645849504488933</v>
      </c>
      <c r="I67" s="27">
        <f>[2]HTML!I69</f>
        <v>0.59940127140604094</v>
      </c>
      <c r="J67" s="27">
        <f>[2]HTML!J69</f>
        <v>0.78728245655067541</v>
      </c>
      <c r="K67" s="27">
        <f>[2]HTML!K69</f>
        <v>0.77204449158660116</v>
      </c>
    </row>
    <row r="68" spans="1:11" s="45" customFormat="1" x14ac:dyDescent="0.25">
      <c r="A68" s="52" t="str">
        <f>[2]HTML!A70</f>
        <v>TAS - North</v>
      </c>
      <c r="B68" s="53">
        <f>[2]HTML!B70</f>
        <v>41456</v>
      </c>
      <c r="C68" s="54" t="str">
        <f>[2]HTML!C70</f>
        <v>n/a</v>
      </c>
      <c r="D68" s="54">
        <f>[2]HTML!D70</f>
        <v>0.8573874412318494</v>
      </c>
      <c r="E68" s="55">
        <f>[2]HTML!E70</f>
        <v>0.85650528718020413</v>
      </c>
      <c r="F68" s="54">
        <f>[2]HTML!F70</f>
        <v>0.4795502001681709</v>
      </c>
      <c r="G68" s="54">
        <f>[2]HTML!G70</f>
        <v>0.6851617984469105</v>
      </c>
      <c r="H68" s="55">
        <f>[2]HTML!H70</f>
        <v>0.66611293048806419</v>
      </c>
      <c r="I68" s="54">
        <f>[2]HTML!I70</f>
        <v>0.48772377427357422</v>
      </c>
      <c r="J68" s="54">
        <f>[2]HTML!J70</f>
        <v>0.74986928652829488</v>
      </c>
      <c r="K68" s="54">
        <f>[2]HTML!K70</f>
        <v>0.73362645911496971</v>
      </c>
    </row>
    <row r="69" spans="1:11" x14ac:dyDescent="0.25">
      <c r="A69" s="9" t="str">
        <f>[2]HTML!A71</f>
        <v>TAS - North West</v>
      </c>
      <c r="B69" s="10">
        <f>[2]HTML!B71</f>
        <v>41456</v>
      </c>
      <c r="C69" s="23" t="str">
        <f>[2]HTML!C71</f>
        <v>n/a</v>
      </c>
      <c r="D69" s="23">
        <f>[2]HTML!D71</f>
        <v>0.87094653330209026</v>
      </c>
      <c r="E69" s="24">
        <f>[2]HTML!E71</f>
        <v>0.87085014837545993</v>
      </c>
      <c r="F69" s="23">
        <f>[2]HTML!F71</f>
        <v>0.53572980205678589</v>
      </c>
      <c r="G69" s="23">
        <f>[2]HTML!G71</f>
        <v>0.67977339077948706</v>
      </c>
      <c r="H69" s="24">
        <f>[2]HTML!H71</f>
        <v>0.66912590762029533</v>
      </c>
      <c r="I69" s="23">
        <f>[2]HTML!I71</f>
        <v>0.54701921560510169</v>
      </c>
      <c r="J69" s="23">
        <f>[2]HTML!J71</f>
        <v>0.76790478890092173</v>
      </c>
      <c r="K69" s="23">
        <f>[2]HTML!K71</f>
        <v>0.75846196685909473</v>
      </c>
    </row>
    <row r="70" spans="1:11" s="45" customFormat="1" x14ac:dyDescent="0.25">
      <c r="A70" s="41" t="str">
        <f>[2]HTML!A72</f>
        <v>TAS - South East</v>
      </c>
      <c r="B70" s="42">
        <f>[2]HTML!B72</f>
        <v>41456</v>
      </c>
      <c r="C70" s="43" t="str">
        <f>[2]HTML!C72</f>
        <v>n/a</v>
      </c>
      <c r="D70" s="43">
        <f>[2]HTML!D72</f>
        <v>0.83135121680572244</v>
      </c>
      <c r="E70" s="44">
        <f>[2]HTML!E72</f>
        <v>0.82534431176645839</v>
      </c>
      <c r="F70" s="43">
        <f>[2]HTML!F72</f>
        <v>0.46633137549273784</v>
      </c>
      <c r="G70" s="43">
        <f>[2]HTML!G72</f>
        <v>0.66190709886876542</v>
      </c>
      <c r="H70" s="44">
        <f>[2]HTML!H72</f>
        <v>0.64087504091948577</v>
      </c>
      <c r="I70" s="43">
        <f>[2]HTML!I72</f>
        <v>0.46226583076365874</v>
      </c>
      <c r="J70" s="43">
        <f>[2]HTML!J72</f>
        <v>0.73400487157976346</v>
      </c>
      <c r="K70" s="43">
        <f>[2]HTML!K72</f>
        <v>0.71493101051130958</v>
      </c>
    </row>
    <row r="71" spans="1:11" x14ac:dyDescent="0.25">
      <c r="A71" s="9" t="str">
        <f>[2]HTML!A73</f>
        <v>TAS - South West</v>
      </c>
      <c r="B71" s="10">
        <f>[2]HTML!B73</f>
        <v>41456</v>
      </c>
      <c r="C71" s="23" t="str">
        <f>[2]HTML!C73</f>
        <v>n/a</v>
      </c>
      <c r="D71" s="23">
        <f>[2]HTML!D73</f>
        <v>0.84690044391894037</v>
      </c>
      <c r="E71" s="24">
        <f>[2]HTML!E73</f>
        <v>0.84361821461311859</v>
      </c>
      <c r="F71" s="23">
        <f>[2]HTML!F73</f>
        <v>0.49669657570840509</v>
      </c>
      <c r="G71" s="23">
        <f>[2]HTML!G73</f>
        <v>0.64943851451635326</v>
      </c>
      <c r="H71" s="24">
        <f>[2]HTML!H73</f>
        <v>0.63660351675297899</v>
      </c>
      <c r="I71" s="23">
        <f>[2]HTML!I73</f>
        <v>0.49192038714581898</v>
      </c>
      <c r="J71" s="23">
        <f>[2]HTML!J73</f>
        <v>0.74316796229354787</v>
      </c>
      <c r="K71" s="23">
        <f>[2]HTML!K73</f>
        <v>0.73075595611271726</v>
      </c>
    </row>
    <row r="72" spans="1:11" x14ac:dyDescent="0.25">
      <c r="A72" s="41" t="str">
        <f>[2]HTML!A74</f>
        <v>TAS - Other</v>
      </c>
      <c r="B72" s="42" t="str">
        <f>[2]HTML!B74</f>
        <v>n/a</v>
      </c>
      <c r="C72" s="43" t="str">
        <f>[2]HTML!C74</f>
        <v>n/a</v>
      </c>
      <c r="D72" s="43" t="str">
        <f>[2]HTML!D74</f>
        <v>n/a</v>
      </c>
      <c r="E72" s="44" t="str">
        <f>[2]HTML!E74</f>
        <v>n/a</v>
      </c>
      <c r="F72" s="43" t="str">
        <f>[2]HTML!F74</f>
        <v>n/a</v>
      </c>
      <c r="G72" s="43" t="str">
        <f>[2]HTML!G74</f>
        <v>n/a</v>
      </c>
      <c r="H72" s="44" t="str">
        <f>[2]HTML!H74</f>
        <v>n/a</v>
      </c>
      <c r="I72" s="43" t="str">
        <f>[2]HTML!I74</f>
        <v>n/a</v>
      </c>
      <c r="J72" s="43" t="str">
        <f>[2]HTML!J74</f>
        <v>n/a</v>
      </c>
      <c r="K72" s="43" t="str">
        <f>[2]HTML!K74</f>
        <v>n/a</v>
      </c>
    </row>
    <row r="73" spans="1:11" ht="15.6" x14ac:dyDescent="0.3">
      <c r="A73" s="13" t="str">
        <f>[2]HTML!A75</f>
        <v>Tasmania Total</v>
      </c>
      <c r="B73" s="14" t="str">
        <f>[2]HTML!B75</f>
        <v>n/a</v>
      </c>
      <c r="C73" s="27" t="str">
        <f>[2]HTML!C75</f>
        <v>n/a</v>
      </c>
      <c r="D73" s="27">
        <f>[2]HTML!D75</f>
        <v>0.85274319044519964</v>
      </c>
      <c r="E73" s="28">
        <f>[2]HTML!E75</f>
        <v>0.85030438828157562</v>
      </c>
      <c r="F73" s="27">
        <f>[2]HTML!F75</f>
        <v>0.49146678502420965</v>
      </c>
      <c r="G73" s="27">
        <f>[2]HTML!G75</f>
        <v>0.66969499581717107</v>
      </c>
      <c r="H73" s="28">
        <f>[2]HTML!H75</f>
        <v>0.65385129864811342</v>
      </c>
      <c r="I73" s="27">
        <f>[2]HTML!I75</f>
        <v>0.49365233337331527</v>
      </c>
      <c r="J73" s="27">
        <f>[2]HTML!J75</f>
        <v>0.74927804815540078</v>
      </c>
      <c r="K73" s="27">
        <f>[2]HTML!K75</f>
        <v>0.73515947636753798</v>
      </c>
    </row>
    <row r="74" spans="1:11" x14ac:dyDescent="0.25">
      <c r="A74" s="41" t="str">
        <f>[2]HTML!A76</f>
        <v>ACT - Australian Capital Territory</v>
      </c>
      <c r="B74" s="42">
        <f>[2]HTML!B76</f>
        <v>41821</v>
      </c>
      <c r="C74" s="43" t="str">
        <f>[2]HTML!C76</f>
        <v>n/a</v>
      </c>
      <c r="D74" s="43">
        <f>[2]HTML!D76</f>
        <v>0.88666984606442989</v>
      </c>
      <c r="E74" s="44">
        <f>[2]HTML!E76</f>
        <v>0.88566844027525993</v>
      </c>
      <c r="F74" s="43">
        <f>[2]HTML!F76</f>
        <v>0.53989856769532107</v>
      </c>
      <c r="G74" s="43">
        <f>[2]HTML!G76</f>
        <v>0.69540864987660123</v>
      </c>
      <c r="H74" s="44">
        <f>[2]HTML!H76</f>
        <v>0.67836411310595501</v>
      </c>
      <c r="I74" s="43">
        <f>[2]HTML!I76</f>
        <v>0.54403520422802798</v>
      </c>
      <c r="J74" s="43">
        <f>[2]HTML!J76</f>
        <v>0.76978304537123865</v>
      </c>
      <c r="K74" s="43">
        <f>[2]HTML!K76</f>
        <v>0.75358890523313793</v>
      </c>
    </row>
    <row r="75" spans="1:11" x14ac:dyDescent="0.25">
      <c r="A75" s="9" t="str">
        <f>[2]HTML!A77</f>
        <v>ACT - Other</v>
      </c>
      <c r="B75" s="10" t="str">
        <f>[2]HTML!B77</f>
        <v>n/a</v>
      </c>
      <c r="C75" s="23" t="str">
        <f>[2]HTML!C77</f>
        <v>n/a</v>
      </c>
      <c r="D75" s="23" t="str">
        <f>[2]HTML!D77</f>
        <v>n/a</v>
      </c>
      <c r="E75" s="24" t="str">
        <f>[2]HTML!E77</f>
        <v>n/a</v>
      </c>
      <c r="F75" s="23" t="str">
        <f>[2]HTML!F77</f>
        <v>n/a</v>
      </c>
      <c r="G75" s="23" t="str">
        <f>[2]HTML!G77</f>
        <v>n/a</v>
      </c>
      <c r="H75" s="24" t="str">
        <f>[2]HTML!H77</f>
        <v>n/a</v>
      </c>
      <c r="I75" s="23" t="str">
        <f>[2]HTML!I77</f>
        <v>n/a</v>
      </c>
      <c r="J75" s="23" t="str">
        <f>[2]HTML!J77</f>
        <v>n/a</v>
      </c>
      <c r="K75" s="23" t="str">
        <f>[2]HTML!K77</f>
        <v>n/a</v>
      </c>
    </row>
    <row r="76" spans="1:11" ht="15.6" x14ac:dyDescent="0.3">
      <c r="A76" s="56" t="str">
        <f>[2]HTML!A78</f>
        <v>Australian Capital Territory Total</v>
      </c>
      <c r="B76" s="57" t="str">
        <f>[2]HTML!B78</f>
        <v>n/a</v>
      </c>
      <c r="C76" s="58" t="str">
        <f>[2]HTML!C78</f>
        <v>n/a</v>
      </c>
      <c r="D76" s="58">
        <f>[2]HTML!D78</f>
        <v>0.88666984606442989</v>
      </c>
      <c r="E76" s="59">
        <f>[2]HTML!E78</f>
        <v>0.88566844027525993</v>
      </c>
      <c r="F76" s="58">
        <f>[2]HTML!F78</f>
        <v>0.53989856769532107</v>
      </c>
      <c r="G76" s="58">
        <f>[2]HTML!G78</f>
        <v>0.69538020796704025</v>
      </c>
      <c r="H76" s="59">
        <f>[2]HTML!H78</f>
        <v>0.67834091697468335</v>
      </c>
      <c r="I76" s="58">
        <f>[2]HTML!I78</f>
        <v>0.54403520422802798</v>
      </c>
      <c r="J76" s="58">
        <f>[2]HTML!J78</f>
        <v>0.76975928650285719</v>
      </c>
      <c r="K76" s="58">
        <f>[2]HTML!K78</f>
        <v>0.75356813930305888</v>
      </c>
    </row>
    <row r="77" spans="1:11" x14ac:dyDescent="0.25">
      <c r="A77" s="9" t="str">
        <f>[2]HTML!A79</f>
        <v>NT - Barkly</v>
      </c>
      <c r="B77" s="10">
        <f>[2]HTML!B79</f>
        <v>42552</v>
      </c>
      <c r="C77" s="23" t="str">
        <f>[2]HTML!C79</f>
        <v>n/a</v>
      </c>
      <c r="D77" s="23" t="str">
        <f>[2]HTML!D79</f>
        <v>n/a</v>
      </c>
      <c r="E77" s="24" t="str">
        <f>[2]HTML!E79</f>
        <v>n/a</v>
      </c>
      <c r="F77" s="23" t="str">
        <f>[2]HTML!F79</f>
        <v>n/a</v>
      </c>
      <c r="G77" s="23">
        <f>[2]HTML!G79</f>
        <v>0.57463872014421302</v>
      </c>
      <c r="H77" s="24">
        <f>[2]HTML!H79</f>
        <v>0.57186109339130387</v>
      </c>
      <c r="I77" s="23" t="str">
        <f>[2]HTML!I79</f>
        <v>n/a</v>
      </c>
      <c r="J77" s="23">
        <f>[2]HTML!J79</f>
        <v>0.69084745915162538</v>
      </c>
      <c r="K77" s="23">
        <f>[2]HTML!K79</f>
        <v>0.68032770812015697</v>
      </c>
    </row>
    <row r="78" spans="1:11" x14ac:dyDescent="0.25">
      <c r="A78" s="41" t="str">
        <f>[2]HTML!A80</f>
        <v>NT - Central Australia</v>
      </c>
      <c r="B78" s="42">
        <f>[2]HTML!B80</f>
        <v>42917</v>
      </c>
      <c r="C78" s="43" t="str">
        <f>[2]HTML!C80</f>
        <v>n/a</v>
      </c>
      <c r="D78" s="43">
        <f>[2]HTML!D80</f>
        <v>0.89663582585125534</v>
      </c>
      <c r="E78" s="44">
        <f>[2]HTML!E80</f>
        <v>0.89612227619898399</v>
      </c>
      <c r="F78" s="43">
        <f>[2]HTML!F80</f>
        <v>0.4526230938931961</v>
      </c>
      <c r="G78" s="43">
        <f>[2]HTML!G80</f>
        <v>0.67548801128035729</v>
      </c>
      <c r="H78" s="44">
        <f>[2]HTML!H80</f>
        <v>0.64537809823737458</v>
      </c>
      <c r="I78" s="43">
        <f>[2]HTML!I80</f>
        <v>0.53626573032082703</v>
      </c>
      <c r="J78" s="43">
        <f>[2]HTML!J80</f>
        <v>0.83227080843168544</v>
      </c>
      <c r="K78" s="43">
        <f>[2]HTML!K80</f>
        <v>0.81629684528061164</v>
      </c>
    </row>
    <row r="79" spans="1:11" x14ac:dyDescent="0.25">
      <c r="A79" s="9" t="str">
        <f>[2]HTML!A81</f>
        <v>NT - Darwin Remote</v>
      </c>
      <c r="B79" s="10">
        <f>[2]HTML!B81</f>
        <v>42917</v>
      </c>
      <c r="C79" s="23" t="str">
        <f>[2]HTML!C81</f>
        <v>n/a</v>
      </c>
      <c r="D79" s="23" t="str">
        <f>[2]HTML!D81</f>
        <v>n/a</v>
      </c>
      <c r="E79" s="24" t="str">
        <f>[2]HTML!E81</f>
        <v>n/a</v>
      </c>
      <c r="F79" s="23">
        <f>[2]HTML!F81</f>
        <v>0.57939254754250369</v>
      </c>
      <c r="G79" s="23">
        <f>[2]HTML!G81</f>
        <v>0.64023381830354564</v>
      </c>
      <c r="H79" s="24">
        <f>[2]HTML!H81</f>
        <v>0.62938590709118813</v>
      </c>
      <c r="I79" s="23">
        <f>[2]HTML!I81</f>
        <v>0.5529273151495695</v>
      </c>
      <c r="J79" s="23">
        <f>[2]HTML!J81</f>
        <v>0.64047615378213507</v>
      </c>
      <c r="K79" s="23">
        <f>[2]HTML!K81</f>
        <v>0.62564986521834454</v>
      </c>
    </row>
    <row r="80" spans="1:11" x14ac:dyDescent="0.25">
      <c r="A80" s="41" t="str">
        <f>[2]HTML!A82</f>
        <v>NT - Darwin Urban</v>
      </c>
      <c r="B80" s="42">
        <f>[2]HTML!B82</f>
        <v>42736</v>
      </c>
      <c r="C80" s="43" t="str">
        <f>[2]HTML!C82</f>
        <v>n/a</v>
      </c>
      <c r="D80" s="43">
        <f>[2]HTML!D82</f>
        <v>0.89752530578712475</v>
      </c>
      <c r="E80" s="44">
        <f>[2]HTML!E82</f>
        <v>0.89558147338464655</v>
      </c>
      <c r="F80" s="43">
        <f>[2]HTML!F82</f>
        <v>0.50966238995431645</v>
      </c>
      <c r="G80" s="43">
        <f>[2]HTML!G82</f>
        <v>0.69754769568620156</v>
      </c>
      <c r="H80" s="44">
        <f>[2]HTML!H82</f>
        <v>0.67192972984173416</v>
      </c>
      <c r="I80" s="43">
        <f>[2]HTML!I82</f>
        <v>0.55171864452664277</v>
      </c>
      <c r="J80" s="43">
        <f>[2]HTML!J82</f>
        <v>0.8194951098011708</v>
      </c>
      <c r="K80" s="43">
        <f>[2]HTML!K82</f>
        <v>0.80137424613331543</v>
      </c>
    </row>
    <row r="81" spans="1:11" x14ac:dyDescent="0.25">
      <c r="A81" s="9" t="str">
        <f>[2]HTML!A83</f>
        <v>NT - East Arnhem</v>
      </c>
      <c r="B81" s="10">
        <f>[2]HTML!B83</f>
        <v>42736</v>
      </c>
      <c r="C81" s="23" t="str">
        <f>[2]HTML!C83</f>
        <v>n/a</v>
      </c>
      <c r="D81" s="23" t="str">
        <f>[2]HTML!D83</f>
        <v>n/a</v>
      </c>
      <c r="E81" s="24" t="str">
        <f>[2]HTML!E83</f>
        <v>n/a</v>
      </c>
      <c r="F81" s="23">
        <f>[2]HTML!F83</f>
        <v>0.55152019306249944</v>
      </c>
      <c r="G81" s="23">
        <f>[2]HTML!G83</f>
        <v>0.57092149728455721</v>
      </c>
      <c r="H81" s="24">
        <f>[2]HTML!H83</f>
        <v>0.56726244752367017</v>
      </c>
      <c r="I81" s="23">
        <f>[2]HTML!I83</f>
        <v>0.57553580989844444</v>
      </c>
      <c r="J81" s="23">
        <f>[2]HTML!J83</f>
        <v>0.58948256086975848</v>
      </c>
      <c r="K81" s="23">
        <f>[2]HTML!K83</f>
        <v>0.58701778351242906</v>
      </c>
    </row>
    <row r="82" spans="1:11" x14ac:dyDescent="0.25">
      <c r="A82" s="41" t="str">
        <f>[2]HTML!A84</f>
        <v>NT - Katherine</v>
      </c>
      <c r="B82" s="42">
        <f>[2]HTML!B84</f>
        <v>42917</v>
      </c>
      <c r="C82" s="43" t="str">
        <f>[2]HTML!C84</f>
        <v>n/a</v>
      </c>
      <c r="D82" s="43">
        <f>[2]HTML!D84</f>
        <v>0.89627724239903361</v>
      </c>
      <c r="E82" s="44">
        <f>[2]HTML!E84</f>
        <v>0.89443637311822399</v>
      </c>
      <c r="F82" s="43">
        <f>[2]HTML!F84</f>
        <v>0.53342101443494927</v>
      </c>
      <c r="G82" s="43">
        <f>[2]HTML!G84</f>
        <v>0.6413406517763719</v>
      </c>
      <c r="H82" s="44">
        <f>[2]HTML!H84</f>
        <v>0.62280491975368513</v>
      </c>
      <c r="I82" s="43">
        <f>[2]HTML!I84</f>
        <v>0.67645556714413047</v>
      </c>
      <c r="J82" s="43">
        <f>[2]HTML!J84</f>
        <v>0.80994294364785546</v>
      </c>
      <c r="K82" s="43">
        <f>[2]HTML!K84</f>
        <v>0.79543961870888047</v>
      </c>
    </row>
    <row r="83" spans="1:11" x14ac:dyDescent="0.25">
      <c r="A83" s="9" t="str">
        <f>[2]HTML!A85</f>
        <v>NT - Other</v>
      </c>
      <c r="B83" s="10" t="str">
        <f>[2]HTML!B85</f>
        <v>n/a</v>
      </c>
      <c r="C83" s="23" t="str">
        <f>[2]HTML!C85</f>
        <v>n/a</v>
      </c>
      <c r="D83" s="23" t="str">
        <f>[2]HTML!D85</f>
        <v>n/a</v>
      </c>
      <c r="E83" s="24" t="str">
        <f>[2]HTML!E85</f>
        <v>n/a</v>
      </c>
      <c r="F83" s="23">
        <f>[2]HTML!F85</f>
        <v>0.44143747597896527</v>
      </c>
      <c r="G83" s="23">
        <f>[2]HTML!G85</f>
        <v>0.65538428319833075</v>
      </c>
      <c r="H83" s="24">
        <f>[2]HTML!H85</f>
        <v>0.6194584381049254</v>
      </c>
      <c r="I83" s="23">
        <f>[2]HTML!I85</f>
        <v>0.44143747597896527</v>
      </c>
      <c r="J83" s="23">
        <f>[2]HTML!J85</f>
        <v>0.75881353803299456</v>
      </c>
      <c r="K83" s="23">
        <f>[2]HTML!K85</f>
        <v>0.72457508841022877</v>
      </c>
    </row>
    <row r="84" spans="1:11" ht="15.6" x14ac:dyDescent="0.3">
      <c r="A84" s="56" t="str">
        <f>[2]HTML!A86</f>
        <v>Northern Territory Total</v>
      </c>
      <c r="B84" s="57" t="str">
        <f>[2]HTML!B86</f>
        <v>n/a</v>
      </c>
      <c r="C84" s="58" t="str">
        <f>[2]HTML!C86</f>
        <v>n/a</v>
      </c>
      <c r="D84" s="58">
        <f>[2]HTML!D86</f>
        <v>0.8922971104494799</v>
      </c>
      <c r="E84" s="59">
        <f>[2]HTML!E86</f>
        <v>0.89026824651335035</v>
      </c>
      <c r="F84" s="58">
        <f>[2]HTML!F86</f>
        <v>0.5111799994830396</v>
      </c>
      <c r="G84" s="58">
        <f>[2]HTML!G86</f>
        <v>0.66936823036604465</v>
      </c>
      <c r="H84" s="59">
        <f>[2]HTML!H86</f>
        <v>0.64609161971641904</v>
      </c>
      <c r="I84" s="58">
        <f>[2]HTML!I86</f>
        <v>0.55782325250288733</v>
      </c>
      <c r="J84" s="58">
        <f>[2]HTML!J86</f>
        <v>0.80136144972160417</v>
      </c>
      <c r="K84" s="58">
        <f>[2]HTML!K86</f>
        <v>0.78251726980795722</v>
      </c>
    </row>
    <row r="85" spans="1:11" x14ac:dyDescent="0.25">
      <c r="A85" s="9" t="str">
        <f>[2]HTML!A87</f>
        <v>WA - North East Metro</v>
      </c>
      <c r="B85" s="10">
        <f>[2]HTML!B87</f>
        <v>41821</v>
      </c>
      <c r="C85" s="23" t="str">
        <f>[2]HTML!C87</f>
        <v>n/a</v>
      </c>
      <c r="D85" s="23">
        <f>[2]HTML!D87</f>
        <v>0.88665861903346332</v>
      </c>
      <c r="E85" s="24">
        <f>[2]HTML!E87</f>
        <v>0.88580628300465147</v>
      </c>
      <c r="F85" s="23">
        <f>[2]HTML!F87</f>
        <v>0.58837223595571064</v>
      </c>
      <c r="G85" s="23">
        <f>[2]HTML!G87</f>
        <v>0.70312221045547629</v>
      </c>
      <c r="H85" s="24">
        <f>[2]HTML!H87</f>
        <v>0.69193046953046689</v>
      </c>
      <c r="I85" s="23">
        <f>[2]HTML!I87</f>
        <v>0.59104166791577173</v>
      </c>
      <c r="J85" s="23">
        <f>[2]HTML!J87</f>
        <v>0.77745133739829286</v>
      </c>
      <c r="K85" s="23">
        <f>[2]HTML!K87</f>
        <v>0.76590050459460979</v>
      </c>
    </row>
    <row r="86" spans="1:11" x14ac:dyDescent="0.25">
      <c r="A86" s="41" t="str">
        <f>[2]HTML!A88</f>
        <v>WA - Wheat Belt</v>
      </c>
      <c r="B86" s="42">
        <f>[2]HTML!B88</f>
        <v>42736</v>
      </c>
      <c r="C86" s="43" t="str">
        <f>[2]HTML!C88</f>
        <v>n/a</v>
      </c>
      <c r="D86" s="43">
        <f>[2]HTML!D88</f>
        <v>0.76881816539284686</v>
      </c>
      <c r="E86" s="44">
        <f>[2]HTML!E88</f>
        <v>0.76630628178228577</v>
      </c>
      <c r="F86" s="43">
        <f>[2]HTML!F88</f>
        <v>0.43361053278260081</v>
      </c>
      <c r="G86" s="43">
        <f>[2]HTML!G88</f>
        <v>0.59324229334332335</v>
      </c>
      <c r="H86" s="44">
        <f>[2]HTML!H88</f>
        <v>0.57359190443734276</v>
      </c>
      <c r="I86" s="43">
        <f>[2]HTML!I88</f>
        <v>0.44737609556014268</v>
      </c>
      <c r="J86" s="43">
        <f>[2]HTML!J88</f>
        <v>0.6219045143018026</v>
      </c>
      <c r="K86" s="43">
        <f>[2]HTML!K88</f>
        <v>0.60267566078524515</v>
      </c>
    </row>
    <row r="87" spans="1:11" x14ac:dyDescent="0.25">
      <c r="A87" s="9" t="str">
        <f>[2]HTML!A89</f>
        <v>WA - South Metro</v>
      </c>
      <c r="B87" s="10">
        <f>[2]HTML!B89</f>
        <v>43282</v>
      </c>
      <c r="C87" s="23" t="str">
        <f>[2]HTML!C89</f>
        <v>n/a</v>
      </c>
      <c r="D87" s="23">
        <f>[2]HTML!D89</f>
        <v>0.90188715047497903</v>
      </c>
      <c r="E87" s="24">
        <f>[2]HTML!E89</f>
        <v>0.90323416032552084</v>
      </c>
      <c r="F87" s="23">
        <f>[2]HTML!F89</f>
        <v>0.56219490008684636</v>
      </c>
      <c r="G87" s="23">
        <f>[2]HTML!G89</f>
        <v>0.69566057839793538</v>
      </c>
      <c r="H87" s="24">
        <f>[2]HTML!H89</f>
        <v>0.68000039713322447</v>
      </c>
      <c r="I87" s="23">
        <f>[2]HTML!I89</f>
        <v>0.58568156087568068</v>
      </c>
      <c r="J87" s="23">
        <f>[2]HTML!J89</f>
        <v>0.76191054525673829</v>
      </c>
      <c r="K87" s="23">
        <f>[2]HTML!K89</f>
        <v>0.74654210975740454</v>
      </c>
    </row>
    <row r="88" spans="1:11" x14ac:dyDescent="0.25">
      <c r="A88" s="41" t="str">
        <f>[2]HTML!A90</f>
        <v>WA - Central South Metro</v>
      </c>
      <c r="B88" s="42">
        <f>[2]HTML!B90</f>
        <v>43282</v>
      </c>
      <c r="C88" s="43" t="str">
        <f>[2]HTML!C90</f>
        <v>n/a</v>
      </c>
      <c r="D88" s="43">
        <f>[2]HTML!D90</f>
        <v>0.85114723625586552</v>
      </c>
      <c r="E88" s="44">
        <f>[2]HTML!E90</f>
        <v>0.8473078738738119</v>
      </c>
      <c r="F88" s="43">
        <f>[2]HTML!F90</f>
        <v>0.58073274810973463</v>
      </c>
      <c r="G88" s="43">
        <f>[2]HTML!G90</f>
        <v>0.69587344065432422</v>
      </c>
      <c r="H88" s="44">
        <f>[2]HTML!H90</f>
        <v>0.68384200777977122</v>
      </c>
      <c r="I88" s="43">
        <f>[2]HTML!I90</f>
        <v>0.60448382774721565</v>
      </c>
      <c r="J88" s="43">
        <f>[2]HTML!J90</f>
        <v>0.74390298536601418</v>
      </c>
      <c r="K88" s="43">
        <f>[2]HTML!K90</f>
        <v>0.73199749752660015</v>
      </c>
    </row>
    <row r="89" spans="1:11" x14ac:dyDescent="0.25">
      <c r="A89" s="9" t="str">
        <f>[2]HTML!A91</f>
        <v>WA - South West</v>
      </c>
      <c r="B89" s="10">
        <f>[2]HTML!B91</f>
        <v>43344</v>
      </c>
      <c r="C89" s="23" t="str">
        <f>[2]HTML!C91</f>
        <v>n/a</v>
      </c>
      <c r="D89" s="23">
        <f>[2]HTML!D91</f>
        <v>0.8541044968024295</v>
      </c>
      <c r="E89" s="24">
        <f>[2]HTML!E91</f>
        <v>0.85116749754499366</v>
      </c>
      <c r="F89" s="23">
        <f>[2]HTML!F91</f>
        <v>0.53278003835667609</v>
      </c>
      <c r="G89" s="23">
        <f>[2]HTML!G91</f>
        <v>0.68428920793464221</v>
      </c>
      <c r="H89" s="24">
        <f>[2]HTML!H91</f>
        <v>0.6694990033776429</v>
      </c>
      <c r="I89" s="23">
        <f>[2]HTML!I91</f>
        <v>0.54738934866444067</v>
      </c>
      <c r="J89" s="23">
        <f>[2]HTML!J91</f>
        <v>0.72970933134782801</v>
      </c>
      <c r="K89" s="23">
        <f>[2]HTML!K91</f>
        <v>0.71532682247890111</v>
      </c>
    </row>
    <row r="90" spans="1:11" x14ac:dyDescent="0.25">
      <c r="A90" s="41" t="str">
        <f>[2]HTML!A92</f>
        <v>WA - Goldfields-Esperance</v>
      </c>
      <c r="B90" s="42">
        <f>[2]HTML!B92</f>
        <v>43374</v>
      </c>
      <c r="C90" s="43" t="str">
        <f>[2]HTML!C92</f>
        <v>n/a</v>
      </c>
      <c r="D90" s="43">
        <f>[2]HTML!D92</f>
        <v>0.82982476047980913</v>
      </c>
      <c r="E90" s="44">
        <f>[2]HTML!E92</f>
        <v>0.83158289963904486</v>
      </c>
      <c r="F90" s="43">
        <f>[2]HTML!F92</f>
        <v>0.41089174256308036</v>
      </c>
      <c r="G90" s="43">
        <f>[2]HTML!G92</f>
        <v>0.63415699751377641</v>
      </c>
      <c r="H90" s="44">
        <f>[2]HTML!H92</f>
        <v>0.59935014766222316</v>
      </c>
      <c r="I90" s="43">
        <f>[2]HTML!I92</f>
        <v>0.41919183207301641</v>
      </c>
      <c r="J90" s="43">
        <f>[2]HTML!J92</f>
        <v>0.69594738596172379</v>
      </c>
      <c r="K90" s="43">
        <f>[2]HTML!K92</f>
        <v>0.66463713924803258</v>
      </c>
    </row>
    <row r="91" spans="1:11" x14ac:dyDescent="0.25">
      <c r="A91" s="9" t="str">
        <f>[2]HTML!A93</f>
        <v>WA - North Metro</v>
      </c>
      <c r="B91" s="10">
        <f>[2]HTML!B93</f>
        <v>43374</v>
      </c>
      <c r="C91" s="23" t="str">
        <f>[2]HTML!C93</f>
        <v>n/a</v>
      </c>
      <c r="D91" s="23">
        <f>[2]HTML!D93</f>
        <v>0.87438456645494322</v>
      </c>
      <c r="E91" s="24">
        <f>[2]HTML!E93</f>
        <v>0.87505407602407737</v>
      </c>
      <c r="F91" s="23">
        <f>[2]HTML!F93</f>
        <v>0.60677187020183021</v>
      </c>
      <c r="G91" s="23">
        <f>[2]HTML!G93</f>
        <v>0.71615364809836068</v>
      </c>
      <c r="H91" s="24">
        <f>[2]HTML!H93</f>
        <v>0.70341801248940405</v>
      </c>
      <c r="I91" s="23">
        <f>[2]HTML!I93</f>
        <v>0.62647423706974015</v>
      </c>
      <c r="J91" s="23">
        <f>[2]HTML!J93</f>
        <v>0.7630706759691277</v>
      </c>
      <c r="K91" s="23">
        <f>[2]HTML!K93</f>
        <v>0.7507373069584734</v>
      </c>
    </row>
    <row r="92" spans="1:11" x14ac:dyDescent="0.25">
      <c r="A92" s="41" t="str">
        <f>[2]HTML!A94</f>
        <v>WA - Kimberley-Pilbara</v>
      </c>
      <c r="B92" s="42">
        <f>[2]HTML!B94</f>
        <v>43374</v>
      </c>
      <c r="C92" s="43" t="str">
        <f>[2]HTML!C94</f>
        <v>n/a</v>
      </c>
      <c r="D92" s="43">
        <f>[2]HTML!D94</f>
        <v>0.92707692441291356</v>
      </c>
      <c r="E92" s="44">
        <f>[2]HTML!E94</f>
        <v>0.92706491413456615</v>
      </c>
      <c r="F92" s="43">
        <f>[2]HTML!F94</f>
        <v>0.56875202821982096</v>
      </c>
      <c r="G92" s="43">
        <f>[2]HTML!G94</f>
        <v>0.64035703740884808</v>
      </c>
      <c r="H92" s="44">
        <f>[2]HTML!H94</f>
        <v>0.62944630189320327</v>
      </c>
      <c r="I92" s="43">
        <f>[2]HTML!I94</f>
        <v>0.5693540963125141</v>
      </c>
      <c r="J92" s="43">
        <f>[2]HTML!J94</f>
        <v>0.72324757627678871</v>
      </c>
      <c r="K92" s="43">
        <f>[2]HTML!K94</f>
        <v>0.70578204359595242</v>
      </c>
    </row>
    <row r="93" spans="1:11" x14ac:dyDescent="0.25">
      <c r="A93" s="9" t="str">
        <f>[2]HTML!A95</f>
        <v>WA - South East Metro</v>
      </c>
      <c r="B93" s="10">
        <f>[2]HTML!B95</f>
        <v>43647</v>
      </c>
      <c r="C93" s="23" t="str">
        <f>[2]HTML!C95</f>
        <v>n/a</v>
      </c>
      <c r="D93" s="23">
        <f>[2]HTML!D95</f>
        <v>0.84677340947592616</v>
      </c>
      <c r="E93" s="24">
        <f>[2]HTML!E95</f>
        <v>0.84330571129352705</v>
      </c>
      <c r="F93" s="23">
        <f>[2]HTML!F95</f>
        <v>0.61101515790042071</v>
      </c>
      <c r="G93" s="23">
        <f>[2]HTML!G95</f>
        <v>0.71471723586642844</v>
      </c>
      <c r="H93" s="24">
        <f>[2]HTML!H95</f>
        <v>0.70319273546340288</v>
      </c>
      <c r="I93" s="23">
        <f>[2]HTML!I95</f>
        <v>0.62143780469905174</v>
      </c>
      <c r="J93" s="23">
        <f>[2]HTML!J95</f>
        <v>0.76820372251194069</v>
      </c>
      <c r="K93" s="23">
        <f>[2]HTML!K95</f>
        <v>0.75680434668252539</v>
      </c>
    </row>
    <row r="94" spans="1:11" x14ac:dyDescent="0.25">
      <c r="A94" s="41" t="str">
        <f>[2]HTML!A96</f>
        <v>WA - Central North Metro</v>
      </c>
      <c r="B94" s="42">
        <f>[2]HTML!B96</f>
        <v>43647</v>
      </c>
      <c r="C94" s="43" t="str">
        <f>[2]HTML!C96</f>
        <v>n/a</v>
      </c>
      <c r="D94" s="43">
        <f>[2]HTML!D96</f>
        <v>0.871936495783321</v>
      </c>
      <c r="E94" s="44">
        <f>[2]HTML!E96</f>
        <v>0.87267368893702169</v>
      </c>
      <c r="F94" s="43">
        <f>[2]HTML!F96</f>
        <v>0.60346169389789805</v>
      </c>
      <c r="G94" s="43">
        <f>[2]HTML!G96</f>
        <v>0.70670366474901147</v>
      </c>
      <c r="H94" s="44">
        <f>[2]HTML!H96</f>
        <v>0.69545099406337874</v>
      </c>
      <c r="I94" s="43">
        <f>[2]HTML!I96</f>
        <v>0.62981972609944259</v>
      </c>
      <c r="J94" s="43">
        <f>[2]HTML!J96</f>
        <v>0.76492833460218201</v>
      </c>
      <c r="K94" s="43">
        <f>[2]HTML!K96</f>
        <v>0.7541433529962126</v>
      </c>
    </row>
    <row r="95" spans="1:11" x14ac:dyDescent="0.25">
      <c r="A95" s="9" t="str">
        <f>[2]HTML!A97</f>
        <v>WA - Great Southern</v>
      </c>
      <c r="B95" s="10">
        <f>[2]HTML!B97</f>
        <v>43647</v>
      </c>
      <c r="C95" s="23" t="str">
        <f>[2]HTML!C97</f>
        <v>n/a</v>
      </c>
      <c r="D95" s="23">
        <f>[2]HTML!D97</f>
        <v>0.86139300797695795</v>
      </c>
      <c r="E95" s="24">
        <f>[2]HTML!E97</f>
        <v>0.86060865596708214</v>
      </c>
      <c r="F95" s="23">
        <f>[2]HTML!F97</f>
        <v>0.40736305287741348</v>
      </c>
      <c r="G95" s="23">
        <f>[2]HTML!G97</f>
        <v>0.63358285767662181</v>
      </c>
      <c r="H95" s="24">
        <f>[2]HTML!H97</f>
        <v>0.60530987467027941</v>
      </c>
      <c r="I95" s="23">
        <f>[2]HTML!I97</f>
        <v>0.41106624023017779</v>
      </c>
      <c r="J95" s="23">
        <f>[2]HTML!J97</f>
        <v>0.70616920760792123</v>
      </c>
      <c r="K95" s="23">
        <f>[2]HTML!K97</f>
        <v>0.67966421862189086</v>
      </c>
    </row>
    <row r="96" spans="1:11" x14ac:dyDescent="0.25">
      <c r="A96" s="41" t="str">
        <f>[2]HTML!A98</f>
        <v>WA - Midwest-Gascoyne</v>
      </c>
      <c r="B96" s="42">
        <f>[2]HTML!B98</f>
        <v>43647</v>
      </c>
      <c r="C96" s="43" t="str">
        <f>[2]HTML!C98</f>
        <v>n/a</v>
      </c>
      <c r="D96" s="43">
        <f>[2]HTML!D98</f>
        <v>0.81360740197665415</v>
      </c>
      <c r="E96" s="44">
        <f>[2]HTML!E98</f>
        <v>0.81360740197665415</v>
      </c>
      <c r="F96" s="43">
        <f>[2]HTML!F98</f>
        <v>0.5447979992060954</v>
      </c>
      <c r="G96" s="43">
        <f>[2]HTML!G98</f>
        <v>0.61700277966173023</v>
      </c>
      <c r="H96" s="44">
        <f>[2]HTML!H98</f>
        <v>0.60922427042589533</v>
      </c>
      <c r="I96" s="43">
        <f>[2]HTML!I98</f>
        <v>0.5447979992060954</v>
      </c>
      <c r="J96" s="43">
        <f>[2]HTML!J98</f>
        <v>0.66288739343571979</v>
      </c>
      <c r="K96" s="43">
        <f>[2]HTML!K98</f>
        <v>0.65288331144291878</v>
      </c>
    </row>
    <row r="97" spans="1:11" x14ac:dyDescent="0.25">
      <c r="A97" s="9" t="str">
        <f>[2]HTML!A99</f>
        <v>WA - Other</v>
      </c>
      <c r="B97" s="10" t="str">
        <f>[2]HTML!B99</f>
        <v>n/a</v>
      </c>
      <c r="C97" s="23" t="str">
        <f>[2]HTML!C99</f>
        <v>n/a</v>
      </c>
      <c r="D97" s="23" t="str">
        <f>[2]HTML!D99</f>
        <v>n/a</v>
      </c>
      <c r="E97" s="24" t="str">
        <f>[2]HTML!E99</f>
        <v>n/a</v>
      </c>
      <c r="F97" s="23" t="str">
        <f>[2]HTML!F99</f>
        <v>n/a</v>
      </c>
      <c r="G97" s="23" t="str">
        <f>[2]HTML!G99</f>
        <v>n/a</v>
      </c>
      <c r="H97" s="24">
        <f>[2]HTML!H99</f>
        <v>0.48212064715157238</v>
      </c>
      <c r="I97" s="23" t="str">
        <f>[2]HTML!I99</f>
        <v>n/a</v>
      </c>
      <c r="J97" s="23">
        <f>[2]HTML!J99</f>
        <v>0.67154264429471466</v>
      </c>
      <c r="K97" s="23">
        <f>[2]HTML!K99</f>
        <v>0.67107533251608886</v>
      </c>
    </row>
    <row r="98" spans="1:11" ht="15.6" x14ac:dyDescent="0.3">
      <c r="A98" s="56" t="str">
        <f>[2]HTML!A100</f>
        <v>Western Australia Total</v>
      </c>
      <c r="B98" s="57" t="str">
        <f>[2]HTML!B100</f>
        <v>n/a</v>
      </c>
      <c r="C98" s="58">
        <f>[2]HTML!C100</f>
        <v>0.82863934903948178</v>
      </c>
      <c r="D98" s="58">
        <f>[2]HTML!D100</f>
        <v>0.87030354238594221</v>
      </c>
      <c r="E98" s="59">
        <f>[2]HTML!E100</f>
        <v>0.86951215218374234</v>
      </c>
      <c r="F98" s="58">
        <f>[2]HTML!F100</f>
        <v>0.57008553205315027</v>
      </c>
      <c r="G98" s="58">
        <f>[2]HTML!G100</f>
        <v>0.69332658951952808</v>
      </c>
      <c r="H98" s="59">
        <f>[2]HTML!H100</f>
        <v>0.67954848753136243</v>
      </c>
      <c r="I98" s="58">
        <f>[2]HTML!I100</f>
        <v>0.58872689430440361</v>
      </c>
      <c r="J98" s="58">
        <f>[2]HTML!J100</f>
        <v>0.7527199188811724</v>
      </c>
      <c r="K98" s="58">
        <f>[2]HTML!K100</f>
        <v>0.73916180884280513</v>
      </c>
    </row>
    <row r="99" spans="1:11" ht="15.6" x14ac:dyDescent="0.3">
      <c r="A99" s="15" t="str">
        <f>[2]HTML!A101</f>
        <v>National Total</v>
      </c>
      <c r="B99" s="16" t="str">
        <f>[2]HTML!B101</f>
        <v>n/a</v>
      </c>
      <c r="C99" s="29">
        <f>[2]HTML!C101</f>
        <v>0.80983526964054786</v>
      </c>
      <c r="D99" s="29">
        <f>[2]HTML!D101</f>
        <v>0.89211204676701161</v>
      </c>
      <c r="E99" s="30">
        <f>[2]HTML!E101</f>
        <v>0.89098225290454569</v>
      </c>
      <c r="F99" s="29">
        <f>[2]HTML!F101</f>
        <v>0.59651102171399206</v>
      </c>
      <c r="G99" s="29">
        <f>[2]HTML!G101</f>
        <v>0.73073171098430878</v>
      </c>
      <c r="H99" s="30">
        <f>[2]HTML!H101</f>
        <v>0.71387391348087159</v>
      </c>
      <c r="I99" s="29">
        <f>[2]HTML!I101</f>
        <v>0.60703120983206127</v>
      </c>
      <c r="J99" s="29">
        <f>[2]HTML!J101</f>
        <v>0.78698977625683819</v>
      </c>
      <c r="K99" s="29">
        <f>[2]HTML!K101</f>
        <v>0.77086542222761445</v>
      </c>
    </row>
    <row r="100" spans="1:11" x14ac:dyDescent="0.25">
      <c r="A100" s="62" t="s">
        <v>9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32.549999999999997" hidden="1" customHeight="1" x14ac:dyDescent="0.25"/>
  </sheetData>
  <mergeCells count="2">
    <mergeCell ref="A1:K1"/>
    <mergeCell ref="A100:K100"/>
  </mergeCells>
  <hyperlinks>
    <hyperlink ref="A100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5" ma:contentTypeDescription="Create a new document." ma:contentTypeScope="" ma:versionID="f2cddbcd37f93b4f19787d0f0bea849f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529c0ac92626d372b361376acc288636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Props1.xml><?xml version="1.0" encoding="utf-8"?>
<ds:datastoreItem xmlns:ds="http://schemas.openxmlformats.org/officeDocument/2006/customXml" ds:itemID="{731649C2-3F75-46D4-8110-14D0475033FC}"/>
</file>

<file path=customXml/itemProps2.xml><?xml version="1.0" encoding="utf-8"?>
<ds:datastoreItem xmlns:ds="http://schemas.openxmlformats.org/officeDocument/2006/customXml" ds:itemID="{ABBF9F91-9F33-47DA-AAA2-CAD6368C4D6D}"/>
</file>

<file path=customXml/itemProps3.xml><?xml version="1.0" encoding="utf-8"?>
<ds:datastoreItem xmlns:ds="http://schemas.openxmlformats.org/officeDocument/2006/customXml" ds:itemID="{E973E095-5CFD-48EA-9BEC-997782F58C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TableOfContents</vt:lpstr>
      <vt:lpstr>Table Q.1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2022-11-02T02:57:18Z</dcterms:created>
  <dcterms:modified xsi:type="dcterms:W3CDTF">2024-08-13T10:07:37Z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