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1B2E25E6-6556-4C67-811B-280BF1C0E719}" xr6:coauthVersionLast="47" xr6:coauthVersionMax="47" xr10:uidLastSave="{00000000-0000-0000-0000-000000000000}"/>
  <bookViews>
    <workbookView xWindow="-98" yWindow="-98" windowWidth="28996" windowHeight="15796" xr2:uid="{A9566A35-B516-4DF9-BD6D-72310620FE65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1" l="1"/>
  <c r="D169" i="1"/>
  <c r="F6" i="1"/>
</calcChain>
</file>

<file path=xl/sharedStrings.xml><?xml version="1.0" encoding="utf-8"?>
<sst xmlns="http://schemas.openxmlformats.org/spreadsheetml/2006/main" count="522" uniqueCount="159">
  <si>
    <t>Data as at 31 Dec 2022</t>
  </si>
  <si>
    <t>Data as at 30 Sep 2022</t>
  </si>
  <si>
    <t>Section 1: Participants</t>
  </si>
  <si>
    <t>Number of Active participants</t>
  </si>
  <si>
    <t>spinal cord injury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</si>
  <si>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</si>
  <si>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</si>
  <si>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</si>
  <si>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</si>
  <si>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</si>
  <si>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</si>
  <si>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</si>
  <si>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</si>
  <si>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spinal cord injury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</si>
  <si>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</si>
  <si>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</si>
  <si>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</si>
  <si>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</si>
  <si>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</si>
  <si>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</si>
  <si>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</si>
  <si>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</si>
  <si>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</si>
  <si>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</si>
  <si>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</si>
  <si>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</si>
  <si>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</si>
  <si>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</si>
  <si>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</si>
  <si>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</si>
  <si>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</si>
  <si>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</si>
  <si>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</si>
  <si>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</si>
  <si>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</si>
  <si>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</si>
  <si>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</si>
  <si>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</si>
  <si>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</si>
  <si>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</si>
  <si>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</si>
  <si>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</si>
  <si>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</si>
  <si>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</si>
  <si>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</si>
  <si>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&lt;60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</si>
  <si>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</si>
  <si>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</si>
  <si>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</si>
  <si>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</si>
  <si>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</si>
  <si>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</si>
  <si>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</si>
  <si>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</si>
  <si>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</si>
  <si>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</si>
  <si>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</si>
  <si>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</si>
  <si>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</si>
  <si>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</si>
  <si>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</si>
  <si>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</si>
  <si>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</si>
  <si>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</si>
  <si>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</si>
  <si>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</si>
  <si>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</si>
  <si>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</si>
  <si>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spinal cord injury: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</si>
  <si>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</si>
  <si>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</si>
  <si>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</si>
  <si>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</si>
  <si>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</si>
  <si>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</si>
  <si>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</si>
  <si>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</si>
  <si>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</si>
  <si>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</si>
  <si>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</si>
  <si>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</si>
  <si>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</si>
  <si>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</si>
  <si>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</si>
  <si>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</si>
  <si>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</si>
  <si>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</si>
  <si>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</si>
  <si>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</si>
  <si>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</si>
  <si>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</si>
  <si>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</si>
  <si>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</si>
  <si>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</si>
  <si>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</si>
  <si>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</si>
  <si>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</si>
  <si>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</si>
  <si>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</si>
  <si>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</si>
  <si>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</si>
  <si>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</si>
  <si>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</si>
  <si>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</si>
  <si>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</si>
  <si>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</si>
  <si>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</si>
  <si>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</si>
  <si>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</si>
  <si>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</si>
  <si>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</si>
  <si>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RESULTS MASKED.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</si>
  <si>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</si>
  <si>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</si>
  <si>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</si>
  <si>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</si>
  <si>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</si>
  <si>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</si>
  <si>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</si>
  <si>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</si>
  <si>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</si>
  <si>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</si>
  <si>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</si>
  <si>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</si>
  <si>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</si>
  <si>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</si>
  <si>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</si>
  <si>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</si>
  <si>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</si>
  <si>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</si>
  <si>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</si>
  <si>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</si>
  <si>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</si>
  <si>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spinal cord injury - Current quarter</t>
  </si>
  <si>
    <t>Annualised complaint rate</t>
  </si>
  <si>
    <t>spinal cord injury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</si>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</sst>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31FBFC22-5129-4CBD-949A-58959684516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>
        <row r="7">
          <cell r="K7" t="str">
            <v>autism</v>
          </cell>
        </row>
        <row r="8">
          <cell r="K8" t="str">
            <v>intellectual disability</v>
          </cell>
        </row>
        <row r="9">
          <cell r="K9" t="str">
            <v>psychosocial disability</v>
          </cell>
        </row>
        <row r="10">
          <cell r="K10" t="str">
            <v>developmental delay</v>
          </cell>
        </row>
        <row r="11">
          <cell r="K11" t="str">
            <v>hearing impairment</v>
          </cell>
        </row>
        <row r="12">
          <cell r="K12" t="str">
            <v>cerebral palsy</v>
          </cell>
        </row>
        <row r="13">
          <cell r="K13" t="str">
            <v>ABI</v>
          </cell>
        </row>
        <row r="14">
          <cell r="K14" t="str">
            <v>global developmental delay</v>
          </cell>
        </row>
        <row r="15">
          <cell r="K15" t="str">
            <v>down syndrome</v>
          </cell>
        </row>
        <row r="16">
          <cell r="K16" t="str">
            <v>visual impairment</v>
          </cell>
        </row>
        <row r="17">
          <cell r="K17" t="str">
            <v>multiple sclerosis</v>
          </cell>
        </row>
        <row r="18">
          <cell r="K18" t="str">
            <v>stroke</v>
          </cell>
        </row>
        <row r="19">
          <cell r="K19" t="str">
            <v>spinal cord injury</v>
          </cell>
        </row>
      </sheetData>
      <sheetData sheetId="1"/>
      <sheetData sheetId="2">
        <row r="5">
          <cell r="C5">
            <v>44926</v>
          </cell>
          <cell r="L5">
            <v>44742</v>
          </cell>
        </row>
        <row r="6">
          <cell r="L6">
            <v>44377</v>
          </cell>
        </row>
        <row r="7">
          <cell r="C7">
            <v>44561</v>
          </cell>
        </row>
        <row r="8">
          <cell r="L8" t="str">
            <v>2022-23</v>
          </cell>
        </row>
        <row r="9">
          <cell r="L9" t="str">
            <v>2021-22</v>
          </cell>
        </row>
        <row r="12">
          <cell r="C12" t="str">
            <v>spinal cord injury</v>
          </cell>
        </row>
      </sheetData>
      <sheetData sheetId="3"/>
      <sheetData sheetId="4">
        <row r="21">
          <cell r="V21" t="str">
            <v>less than 1%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5D41-407E-4DF0-8CD8-0F101D131DD8}">
  <sheetPr codeName="Sheet6">
    <tabColor rgb="FF6B2976"/>
  </sheetPr>
  <dimension ref="A1:X255"/>
  <sheetViews>
    <sheetView tabSelected="1" zoomScale="55" zoomScaleNormal="55" workbookViewId="0">
      <pane xSplit="2" ySplit="3" topLeftCell="C117" activePane="bottomRight" state="frozen"/>
      <selection pane="bottomRight" activeCell="G171" sqref="G171"/>
      <selection pane="bottomLeft" activeCell="A4" sqref="A4"/>
      <selection pane="topRight" activeCell="C1" sqref="C1"/>
    </sheetView>
  </sheetViews>
  <sheetFormatPr defaultColWidth="9.140625" defaultRowHeight="15.6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7.45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5697</v>
      </c>
      <c r="E6" s="17">
        <v>573342</v>
      </c>
      <c r="F6" s="18" t="str">
        <f>[1]Output!V21</f>
        <v>less than 1%</v>
      </c>
      <c r="G6" s="19"/>
      <c r="H6" s="13"/>
      <c r="I6" s="14"/>
      <c r="Q6" s="15" t="s">
        <v>8</v>
      </c>
      <c r="R6" s="16"/>
      <c r="S6" s="17">
        <v>5655</v>
      </c>
      <c r="T6" s="17">
        <v>554917</v>
      </c>
      <c r="U6" s="18">
        <v>0.01</v>
      </c>
      <c r="V6" s="19"/>
      <c r="W6" s="13"/>
      <c r="X6" s="14"/>
    </row>
    <row r="7" spans="2:24">
      <c r="B7" s="15" t="s">
        <v>9</v>
      </c>
      <c r="C7" s="16"/>
      <c r="D7" s="17">
        <v>5352</v>
      </c>
      <c r="E7" s="17">
        <v>502413</v>
      </c>
      <c r="F7" s="18">
        <v>0.01</v>
      </c>
      <c r="G7" s="19"/>
      <c r="H7" s="13"/>
      <c r="I7" s="14"/>
      <c r="Q7" s="15" t="s">
        <v>10</v>
      </c>
      <c r="R7" s="16"/>
      <c r="S7" s="17">
        <v>5245</v>
      </c>
      <c r="T7" s="17">
        <v>484700</v>
      </c>
      <c r="U7" s="18">
        <v>0.01</v>
      </c>
      <c r="V7" s="19"/>
      <c r="W7" s="13"/>
      <c r="X7" s="14"/>
    </row>
    <row r="8" spans="2:24">
      <c r="B8" s="20" t="s">
        <v>11</v>
      </c>
      <c r="C8" s="21"/>
      <c r="D8" s="22">
        <v>0.06</v>
      </c>
      <c r="E8" s="23"/>
      <c r="F8" s="24"/>
      <c r="G8" s="25"/>
      <c r="H8" s="13"/>
      <c r="I8" s="14"/>
      <c r="Q8" s="20" t="s">
        <v>11</v>
      </c>
      <c r="R8" s="21"/>
      <c r="S8" s="22">
        <v>0.08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3982</v>
      </c>
      <c r="E11" s="17">
        <v>352396</v>
      </c>
      <c r="F11" s="32">
        <v>0.7</v>
      </c>
      <c r="G11" s="33">
        <v>0.61</v>
      </c>
      <c r="H11" s="13"/>
      <c r="I11" s="14"/>
      <c r="Q11" s="15" t="s">
        <v>15</v>
      </c>
      <c r="R11" s="31"/>
      <c r="S11" s="17">
        <v>3951</v>
      </c>
      <c r="T11" s="17">
        <v>341220</v>
      </c>
      <c r="U11" s="32">
        <v>0.7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302</v>
      </c>
      <c r="E13" s="35">
        <v>42679</v>
      </c>
      <c r="F13" s="36">
        <v>0.05</v>
      </c>
      <c r="G13" s="37">
        <v>7.0000000000000007E-2</v>
      </c>
      <c r="H13" s="13"/>
      <c r="I13" s="14"/>
      <c r="Q13" s="38" t="s">
        <v>18</v>
      </c>
      <c r="R13" s="16"/>
      <c r="S13" s="35">
        <v>303</v>
      </c>
      <c r="T13" s="35">
        <v>40842</v>
      </c>
      <c r="U13" s="36">
        <v>0.05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282</v>
      </c>
      <c r="E14" s="35">
        <v>35773</v>
      </c>
      <c r="F14" s="36">
        <v>0.05</v>
      </c>
      <c r="G14" s="37">
        <v>7.0000000000000007E-2</v>
      </c>
      <c r="H14" s="13"/>
      <c r="I14" s="14"/>
      <c r="Q14" s="38" t="s">
        <v>20</v>
      </c>
      <c r="R14" s="16"/>
      <c r="S14" s="35">
        <v>273</v>
      </c>
      <c r="T14" s="35">
        <v>34099</v>
      </c>
      <c r="U14" s="36">
        <v>0.05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7.0000000000000007E-2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0.11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631</v>
      </c>
      <c r="E17" s="35">
        <v>52521</v>
      </c>
      <c r="F17" s="36">
        <v>0.11</v>
      </c>
      <c r="G17" s="37">
        <v>0.09</v>
      </c>
      <c r="H17" s="13"/>
      <c r="I17" s="14"/>
      <c r="Q17" s="38" t="s">
        <v>18</v>
      </c>
      <c r="R17" s="16"/>
      <c r="S17" s="35">
        <v>625</v>
      </c>
      <c r="T17" s="35">
        <v>50968</v>
      </c>
      <c r="U17" s="36">
        <v>0.11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577</v>
      </c>
      <c r="E18" s="35">
        <v>46191</v>
      </c>
      <c r="F18" s="36">
        <v>0.11</v>
      </c>
      <c r="G18" s="37">
        <v>0.09</v>
      </c>
      <c r="H18" s="13"/>
      <c r="I18" s="14"/>
      <c r="Q18" s="38" t="s">
        <v>20</v>
      </c>
      <c r="R18" s="16"/>
      <c r="S18" s="35">
        <v>562</v>
      </c>
      <c r="T18" s="35">
        <v>44485</v>
      </c>
      <c r="U18" s="36">
        <v>0.11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0.09</v>
      </c>
      <c r="E19" s="40"/>
      <c r="F19" s="40"/>
      <c r="G19" s="25"/>
      <c r="H19" s="13"/>
      <c r="I19" s="14"/>
      <c r="Q19" s="20" t="s">
        <v>11</v>
      </c>
      <c r="R19" s="40"/>
      <c r="S19" s="41">
        <v>0.11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137</v>
      </c>
      <c r="D24" s="49">
        <v>109</v>
      </c>
      <c r="E24" s="50">
        <v>0.8</v>
      </c>
      <c r="F24" s="40"/>
      <c r="G24" s="25"/>
      <c r="H24" s="13"/>
      <c r="I24" s="14"/>
      <c r="Q24" s="20" t="s">
        <v>4</v>
      </c>
      <c r="R24" s="49">
        <v>128</v>
      </c>
      <c r="S24" s="49">
        <v>104</v>
      </c>
      <c r="T24" s="50">
        <v>0.81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1813</v>
      </c>
      <c r="E30" s="35">
        <v>172190</v>
      </c>
      <c r="F30" s="36">
        <v>0.32</v>
      </c>
      <c r="G30" s="37">
        <v>0.3</v>
      </c>
      <c r="H30" s="13"/>
      <c r="I30" s="14"/>
      <c r="Q30" s="38" t="s">
        <v>31</v>
      </c>
      <c r="R30" s="16"/>
      <c r="S30" s="35">
        <v>1803</v>
      </c>
      <c r="T30" s="35">
        <v>166975</v>
      </c>
      <c r="U30" s="36">
        <v>0.32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978</v>
      </c>
      <c r="E31" s="35">
        <v>153198</v>
      </c>
      <c r="F31" s="36">
        <v>0.17</v>
      </c>
      <c r="G31" s="37">
        <v>0.27</v>
      </c>
      <c r="H31" s="13"/>
      <c r="I31" s="14"/>
      <c r="Q31" s="38" t="s">
        <v>32</v>
      </c>
      <c r="R31" s="16"/>
      <c r="S31" s="35">
        <v>966</v>
      </c>
      <c r="T31" s="35">
        <v>148007</v>
      </c>
      <c r="U31" s="36">
        <v>0.17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1513</v>
      </c>
      <c r="E32" s="35">
        <v>120898</v>
      </c>
      <c r="F32" s="36">
        <v>0.27</v>
      </c>
      <c r="G32" s="37">
        <v>0.21</v>
      </c>
      <c r="H32" s="13"/>
      <c r="I32" s="14"/>
      <c r="Q32" s="38" t="s">
        <v>33</v>
      </c>
      <c r="R32" s="16"/>
      <c r="S32" s="35">
        <v>1493</v>
      </c>
      <c r="T32" s="35">
        <v>116594</v>
      </c>
      <c r="U32" s="36">
        <v>0.26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649</v>
      </c>
      <c r="E33" s="35">
        <v>49419</v>
      </c>
      <c r="F33" s="36">
        <v>0.11</v>
      </c>
      <c r="G33" s="37">
        <v>0.09</v>
      </c>
      <c r="H33" s="13"/>
      <c r="I33" s="14"/>
      <c r="Q33" s="38" t="s">
        <v>34</v>
      </c>
      <c r="R33" s="16"/>
      <c r="S33" s="35">
        <v>648</v>
      </c>
      <c r="T33" s="35">
        <v>47936</v>
      </c>
      <c r="U33" s="36">
        <v>0.11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454</v>
      </c>
      <c r="E34" s="35">
        <v>49596</v>
      </c>
      <c r="F34" s="36">
        <v>0.08</v>
      </c>
      <c r="G34" s="37">
        <v>0.09</v>
      </c>
      <c r="H34" s="13"/>
      <c r="I34" s="14"/>
      <c r="Q34" s="38" t="s">
        <v>35</v>
      </c>
      <c r="R34" s="16"/>
      <c r="S34" s="35">
        <v>453</v>
      </c>
      <c r="T34" s="35">
        <v>48112</v>
      </c>
      <c r="U34" s="36">
        <v>0.08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125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126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84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84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80</v>
      </c>
      <c r="E37" s="35">
        <v>9793</v>
      </c>
      <c r="F37" s="36">
        <v>0.01</v>
      </c>
      <c r="G37" s="37">
        <v>0.02</v>
      </c>
      <c r="H37" s="13"/>
      <c r="I37" s="14"/>
      <c r="Q37" s="38" t="s">
        <v>38</v>
      </c>
      <c r="R37" s="16"/>
      <c r="S37" s="35">
        <v>81</v>
      </c>
      <c r="T37" s="35">
        <v>9568</v>
      </c>
      <c r="U37" s="36">
        <v>0.01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5697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5655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 t="s">
        <v>45</v>
      </c>
      <c r="E44" s="35">
        <v>92368</v>
      </c>
      <c r="F44" s="36">
        <v>1.5797788309636651E-3</v>
      </c>
      <c r="G44" s="37">
        <v>0.1611045414429782</v>
      </c>
      <c r="H44" s="13"/>
      <c r="I44" s="14"/>
      <c r="Q44" s="38" t="s">
        <v>44</v>
      </c>
      <c r="R44" s="16"/>
      <c r="S44" s="35" t="s">
        <v>45</v>
      </c>
      <c r="T44" s="35">
        <v>88617</v>
      </c>
      <c r="U44" s="36">
        <v>1.5915119363395225E-3</v>
      </c>
      <c r="V44" s="37">
        <v>0.1596941524588362</v>
      </c>
      <c r="W44" s="13"/>
      <c r="X44" s="14"/>
    </row>
    <row r="45" spans="2:24">
      <c r="B45" s="38" t="s">
        <v>46</v>
      </c>
      <c r="C45" s="16"/>
      <c r="D45" s="35" t="s">
        <v>45</v>
      </c>
      <c r="E45" s="35">
        <v>149734</v>
      </c>
      <c r="F45" s="36">
        <v>9.4786729857819912E-3</v>
      </c>
      <c r="G45" s="37">
        <v>0.26116000572084375</v>
      </c>
      <c r="H45" s="13"/>
      <c r="I45" s="14"/>
      <c r="Q45" s="38" t="s">
        <v>46</v>
      </c>
      <c r="R45" s="16"/>
      <c r="S45" s="35">
        <v>57</v>
      </c>
      <c r="T45" s="35">
        <v>144125</v>
      </c>
      <c r="U45" s="36">
        <v>1.0079575596816976E-2</v>
      </c>
      <c r="V45" s="37">
        <v>0.25972352622103845</v>
      </c>
      <c r="W45" s="13"/>
      <c r="X45" s="14"/>
    </row>
    <row r="46" spans="2:24">
      <c r="B46" s="38" t="s">
        <v>47</v>
      </c>
      <c r="C46" s="16"/>
      <c r="D46" s="35">
        <v>55</v>
      </c>
      <c r="E46" s="35">
        <v>48138</v>
      </c>
      <c r="F46" s="36">
        <v>9.6542039670001762E-3</v>
      </c>
      <c r="G46" s="37">
        <v>8.3960358738763258E-2</v>
      </c>
      <c r="H46" s="13"/>
      <c r="I46" s="14"/>
      <c r="Q46" s="38" t="s">
        <v>47</v>
      </c>
      <c r="R46" s="16"/>
      <c r="S46" s="35" t="s">
        <v>45</v>
      </c>
      <c r="T46" s="35">
        <v>46040</v>
      </c>
      <c r="U46" s="36">
        <v>9.5490716180371346E-3</v>
      </c>
      <c r="V46" s="37">
        <v>8.2967362686672055E-2</v>
      </c>
      <c r="W46" s="13"/>
      <c r="X46" s="14"/>
    </row>
    <row r="47" spans="2:24">
      <c r="B47" s="38" t="s">
        <v>48</v>
      </c>
      <c r="C47" s="16"/>
      <c r="D47" s="35">
        <v>155</v>
      </c>
      <c r="E47" s="35">
        <v>46948</v>
      </c>
      <c r="F47" s="36">
        <v>2.7207302088818677E-2</v>
      </c>
      <c r="G47" s="37">
        <v>8.1884808718007754E-2</v>
      </c>
      <c r="H47" s="13"/>
      <c r="I47" s="14"/>
      <c r="Q47" s="38" t="s">
        <v>48</v>
      </c>
      <c r="R47" s="16"/>
      <c r="S47" s="35">
        <v>153</v>
      </c>
      <c r="T47" s="35">
        <v>45530</v>
      </c>
      <c r="U47" s="36">
        <v>2.7055702917771884E-2</v>
      </c>
      <c r="V47" s="37">
        <v>8.2048306323287981E-2</v>
      </c>
      <c r="W47" s="13"/>
      <c r="X47" s="14"/>
    </row>
    <row r="48" spans="2:24">
      <c r="B48" s="38" t="s">
        <v>49</v>
      </c>
      <c r="C48" s="16"/>
      <c r="D48" s="35">
        <v>510</v>
      </c>
      <c r="E48" s="35">
        <v>50057</v>
      </c>
      <c r="F48" s="36">
        <v>8.952080042127436E-2</v>
      </c>
      <c r="G48" s="37">
        <v>8.7307401167191656E-2</v>
      </c>
      <c r="H48" s="13"/>
      <c r="I48" s="14"/>
      <c r="Q48" s="38" t="s">
        <v>49</v>
      </c>
      <c r="R48" s="16"/>
      <c r="S48" s="35">
        <v>514</v>
      </c>
      <c r="T48" s="35">
        <v>48627</v>
      </c>
      <c r="U48" s="36">
        <v>9.0893015030946059E-2</v>
      </c>
      <c r="V48" s="37">
        <v>8.7629321141720298E-2</v>
      </c>
      <c r="W48" s="13"/>
      <c r="X48" s="14"/>
    </row>
    <row r="49" spans="2:24">
      <c r="B49" s="38" t="s">
        <v>50</v>
      </c>
      <c r="C49" s="16"/>
      <c r="D49" s="35">
        <v>996</v>
      </c>
      <c r="E49" s="35">
        <v>45056</v>
      </c>
      <c r="F49" s="36">
        <v>0.17482885729331227</v>
      </c>
      <c r="G49" s="37">
        <v>7.8584858600974639E-2</v>
      </c>
      <c r="H49" s="13"/>
      <c r="I49" s="14"/>
      <c r="Q49" s="38" t="s">
        <v>50</v>
      </c>
      <c r="R49" s="16"/>
      <c r="S49" s="35">
        <v>976</v>
      </c>
      <c r="T49" s="35">
        <v>44184</v>
      </c>
      <c r="U49" s="36">
        <v>0.17259062776304154</v>
      </c>
      <c r="V49" s="37">
        <v>7.9622718352474336E-2</v>
      </c>
      <c r="W49" s="13"/>
      <c r="X49" s="14"/>
    </row>
    <row r="50" spans="2:24">
      <c r="B50" s="38" t="s">
        <v>51</v>
      </c>
      <c r="C50" s="16"/>
      <c r="D50" s="35">
        <v>1283</v>
      </c>
      <c r="E50" s="35">
        <v>53155</v>
      </c>
      <c r="F50" s="36">
        <v>0.22520624890293137</v>
      </c>
      <c r="G50" s="37">
        <v>9.2710807859881186E-2</v>
      </c>
      <c r="H50" s="13"/>
      <c r="I50" s="14"/>
      <c r="Q50" s="38" t="s">
        <v>51</v>
      </c>
      <c r="R50" s="16"/>
      <c r="S50" s="35">
        <v>1289</v>
      </c>
      <c r="T50" s="35">
        <v>52312</v>
      </c>
      <c r="U50" s="36">
        <v>0.22793987621573827</v>
      </c>
      <c r="V50" s="37">
        <v>9.4269953884995414E-2</v>
      </c>
      <c r="W50" s="13"/>
      <c r="X50" s="14"/>
    </row>
    <row r="51" spans="2:24">
      <c r="B51" s="38" t="s">
        <v>52</v>
      </c>
      <c r="C51" s="16"/>
      <c r="D51" s="35">
        <v>1811</v>
      </c>
      <c r="E51" s="35">
        <v>63074</v>
      </c>
      <c r="F51" s="36">
        <v>0.31788660698613308</v>
      </c>
      <c r="G51" s="37">
        <v>0.11001112773876674</v>
      </c>
      <c r="H51" s="13"/>
      <c r="I51" s="14"/>
      <c r="Q51" s="38" t="s">
        <v>52</v>
      </c>
      <c r="R51" s="16"/>
      <c r="S51" s="35">
        <v>1801</v>
      </c>
      <c r="T51" s="35">
        <v>62103</v>
      </c>
      <c r="U51" s="36">
        <v>0.31847922192749778</v>
      </c>
      <c r="V51" s="37">
        <v>0.11191403399066888</v>
      </c>
      <c r="W51" s="13"/>
      <c r="X51" s="14"/>
    </row>
    <row r="52" spans="2:24">
      <c r="B52" s="38" t="s">
        <v>53</v>
      </c>
      <c r="C52" s="16"/>
      <c r="D52" s="35">
        <v>824</v>
      </c>
      <c r="E52" s="35">
        <v>24812</v>
      </c>
      <c r="F52" s="36">
        <v>0.14463752852378445</v>
      </c>
      <c r="G52" s="37">
        <v>4.3276090012592833E-2</v>
      </c>
      <c r="H52" s="13"/>
      <c r="I52" s="14"/>
      <c r="Q52" s="38" t="s">
        <v>53</v>
      </c>
      <c r="R52" s="16"/>
      <c r="S52" s="35">
        <v>802</v>
      </c>
      <c r="T52" s="35">
        <v>23379</v>
      </c>
      <c r="U52" s="36">
        <v>0.1418213969938108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5697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5655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54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55</v>
      </c>
      <c r="C57" s="16"/>
      <c r="D57" s="35">
        <v>696</v>
      </c>
      <c r="E57" s="35">
        <v>168129</v>
      </c>
      <c r="F57" s="36">
        <v>0.12216956292785677</v>
      </c>
      <c r="G57" s="37">
        <v>0.29324382305848867</v>
      </c>
      <c r="H57" s="13"/>
      <c r="I57" s="14"/>
      <c r="Q57" s="38" t="s">
        <v>55</v>
      </c>
      <c r="R57" s="16"/>
      <c r="S57" s="35">
        <v>690</v>
      </c>
      <c r="T57" s="35">
        <v>160369</v>
      </c>
      <c r="U57" s="36">
        <v>0.1220159151193634</v>
      </c>
      <c r="V57" s="37">
        <v>0.2889963724304716</v>
      </c>
      <c r="W57" s="13"/>
      <c r="X57" s="14"/>
    </row>
    <row r="58" spans="2:24">
      <c r="B58" s="38" t="s">
        <v>56</v>
      </c>
      <c r="C58" s="16"/>
      <c r="D58" s="35">
        <v>2948</v>
      </c>
      <c r="E58" s="35">
        <v>262202</v>
      </c>
      <c r="F58" s="36">
        <v>0.51746533263120942</v>
      </c>
      <c r="G58" s="37">
        <v>0.45732215675809551</v>
      </c>
      <c r="H58" s="13"/>
      <c r="I58" s="14"/>
      <c r="Q58" s="38" t="s">
        <v>56</v>
      </c>
      <c r="R58" s="16"/>
      <c r="S58" s="35">
        <v>2927</v>
      </c>
      <c r="T58" s="35">
        <v>254448</v>
      </c>
      <c r="U58" s="36">
        <v>0.51759504862953143</v>
      </c>
      <c r="V58" s="37">
        <v>0.4585334383340211</v>
      </c>
      <c r="W58" s="13"/>
      <c r="X58" s="14"/>
    </row>
    <row r="59" spans="2:24">
      <c r="B59" s="38" t="s">
        <v>57</v>
      </c>
      <c r="C59" s="16"/>
      <c r="D59" s="35">
        <v>2048</v>
      </c>
      <c r="E59" s="35">
        <v>142589</v>
      </c>
      <c r="F59" s="36">
        <v>0.35948744953484291</v>
      </c>
      <c r="G59" s="37">
        <v>0.24869798479790423</v>
      </c>
      <c r="H59" s="13"/>
      <c r="I59" s="14"/>
      <c r="Q59" s="38" t="s">
        <v>57</v>
      </c>
      <c r="R59" s="16"/>
      <c r="S59" s="35">
        <v>2038</v>
      </c>
      <c r="T59" s="35">
        <v>139853</v>
      </c>
      <c r="U59" s="36">
        <v>0.36038903625110524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 t="s">
        <v>40</v>
      </c>
      <c r="E60" s="35">
        <v>422</v>
      </c>
      <c r="F60" s="36">
        <v>8.7765490609092501E-4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0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5697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5655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58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59</v>
      </c>
      <c r="C65" s="16"/>
      <c r="D65" s="35">
        <v>3688</v>
      </c>
      <c r="E65" s="35">
        <v>391109</v>
      </c>
      <c r="F65" s="36">
        <v>0.64735825873266628</v>
      </c>
      <c r="G65" s="37">
        <v>0.68215654879635546</v>
      </c>
      <c r="H65" s="13"/>
      <c r="I65" s="14"/>
      <c r="Q65" s="38" t="s">
        <v>59</v>
      </c>
      <c r="R65" s="16"/>
      <c r="S65" s="35">
        <v>3647</v>
      </c>
      <c r="T65" s="35">
        <v>378342</v>
      </c>
      <c r="U65" s="36">
        <v>0.64491600353669321</v>
      </c>
      <c r="V65" s="37">
        <v>0.68179926006952396</v>
      </c>
      <c r="W65" s="13"/>
      <c r="X65" s="14"/>
    </row>
    <row r="66" spans="2:24">
      <c r="B66" s="38" t="s">
        <v>60</v>
      </c>
      <c r="C66" s="16"/>
      <c r="D66" s="35">
        <v>661</v>
      </c>
      <c r="E66" s="35">
        <v>62148</v>
      </c>
      <c r="F66" s="36">
        <v>0.11602597858522029</v>
      </c>
      <c r="G66" s="37">
        <v>0.10839603587387632</v>
      </c>
      <c r="H66" s="13"/>
      <c r="I66" s="14"/>
      <c r="Q66" s="38" t="s">
        <v>60</v>
      </c>
      <c r="R66" s="16"/>
      <c r="S66" s="35">
        <v>654</v>
      </c>
      <c r="T66" s="35">
        <v>60070</v>
      </c>
      <c r="U66" s="36">
        <v>0.1156498673740053</v>
      </c>
      <c r="V66" s="37">
        <v>0.10825042303623786</v>
      </c>
      <c r="W66" s="13"/>
      <c r="X66" s="14"/>
    </row>
    <row r="67" spans="2:24">
      <c r="B67" s="38" t="s">
        <v>61</v>
      </c>
      <c r="C67" s="16"/>
      <c r="D67" s="35">
        <v>438</v>
      </c>
      <c r="E67" s="35">
        <v>47867</v>
      </c>
      <c r="F67" s="36">
        <v>7.6882569773565029E-2</v>
      </c>
      <c r="G67" s="37">
        <v>8.3487691465129021E-2</v>
      </c>
      <c r="H67" s="13"/>
      <c r="I67" s="14"/>
      <c r="Q67" s="38" t="s">
        <v>61</v>
      </c>
      <c r="R67" s="16"/>
      <c r="S67" s="35">
        <v>446</v>
      </c>
      <c r="T67" s="35">
        <v>46506</v>
      </c>
      <c r="U67" s="36">
        <v>7.8868258178603004E-2</v>
      </c>
      <c r="V67" s="37">
        <v>8.3807127912822993E-2</v>
      </c>
      <c r="W67" s="13"/>
      <c r="X67" s="14"/>
    </row>
    <row r="68" spans="2:24">
      <c r="B68" s="38" t="s">
        <v>62</v>
      </c>
      <c r="C68" s="16"/>
      <c r="D68" s="35">
        <v>273</v>
      </c>
      <c r="E68" s="35">
        <v>26270</v>
      </c>
      <c r="F68" s="36">
        <v>4.7919957872564506E-2</v>
      </c>
      <c r="G68" s="37">
        <v>4.5819074827938649E-2</v>
      </c>
      <c r="H68" s="13"/>
      <c r="I68" s="14"/>
      <c r="Q68" s="38" t="s">
        <v>62</v>
      </c>
      <c r="R68" s="16"/>
      <c r="S68" s="35">
        <v>272</v>
      </c>
      <c r="T68" s="35">
        <v>25468</v>
      </c>
      <c r="U68" s="36">
        <v>4.809902740937224E-2</v>
      </c>
      <c r="V68" s="37">
        <v>4.5895151887579581E-2</v>
      </c>
      <c r="W68" s="13"/>
      <c r="X68" s="14"/>
    </row>
    <row r="69" spans="2:24">
      <c r="B69" s="38" t="s">
        <v>63</v>
      </c>
      <c r="C69" s="16"/>
      <c r="D69" s="35">
        <v>502</v>
      </c>
      <c r="E69" s="35">
        <v>37105</v>
      </c>
      <c r="F69" s="36">
        <v>8.8116552571528881E-2</v>
      </c>
      <c r="G69" s="37">
        <v>6.4717044974901536E-2</v>
      </c>
      <c r="H69" s="13"/>
      <c r="I69" s="14"/>
      <c r="Q69" s="38" t="s">
        <v>63</v>
      </c>
      <c r="R69" s="16"/>
      <c r="S69" s="35">
        <v>499</v>
      </c>
      <c r="T69" s="35">
        <v>35937</v>
      </c>
      <c r="U69" s="36">
        <v>8.8240495137046862E-2</v>
      </c>
      <c r="V69" s="37">
        <v>6.4761036335163641E-2</v>
      </c>
      <c r="W69" s="13"/>
      <c r="X69" s="14"/>
    </row>
    <row r="70" spans="2:24">
      <c r="B70" s="38" t="s">
        <v>64</v>
      </c>
      <c r="C70" s="16"/>
      <c r="D70" s="35">
        <v>88</v>
      </c>
      <c r="E70" s="35">
        <v>5303</v>
      </c>
      <c r="F70" s="36">
        <v>1.5446726347200282E-2</v>
      </c>
      <c r="G70" s="37">
        <v>9.2492787899717786E-3</v>
      </c>
      <c r="H70" s="13"/>
      <c r="I70" s="14"/>
      <c r="Q70" s="38" t="s">
        <v>64</v>
      </c>
      <c r="R70" s="16"/>
      <c r="S70" s="35">
        <v>87</v>
      </c>
      <c r="T70" s="35">
        <v>5149</v>
      </c>
      <c r="U70" s="36">
        <v>1.5384615384615385E-2</v>
      </c>
      <c r="V70" s="37">
        <v>9.2788651275776384E-3</v>
      </c>
      <c r="W70" s="13"/>
      <c r="X70" s="14"/>
    </row>
    <row r="71" spans="2:24">
      <c r="B71" s="38" t="s">
        <v>65</v>
      </c>
      <c r="C71" s="16"/>
      <c r="D71" s="35">
        <v>46</v>
      </c>
      <c r="E71" s="35">
        <v>3506</v>
      </c>
      <c r="F71" s="36">
        <v>8.0744251360365098E-3</v>
      </c>
      <c r="G71" s="37">
        <v>6.1150238426628438E-3</v>
      </c>
      <c r="H71" s="13"/>
      <c r="I71" s="14"/>
      <c r="Q71" s="38" t="s">
        <v>65</v>
      </c>
      <c r="R71" s="16"/>
      <c r="S71" s="35">
        <v>49</v>
      </c>
      <c r="T71" s="35">
        <v>3414</v>
      </c>
      <c r="U71" s="36">
        <v>8.6648983200707345E-3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1.7553098121818501E-4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1.7683465959328028E-4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5697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5655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66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45</v>
      </c>
      <c r="E77" s="35">
        <v>3872</v>
      </c>
      <c r="F77" s="36">
        <v>7.8988941548183249E-3</v>
      </c>
      <c r="G77" s="37">
        <v>6.753386286021258E-3</v>
      </c>
      <c r="H77" s="13"/>
      <c r="I77" s="14"/>
      <c r="Q77" s="38">
        <v>0</v>
      </c>
      <c r="R77" s="16"/>
      <c r="S77" s="35">
        <v>48</v>
      </c>
      <c r="T77" s="35">
        <v>3730</v>
      </c>
      <c r="U77" s="36">
        <v>8.4880636604774528E-3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664</v>
      </c>
      <c r="E78" s="35">
        <v>81111</v>
      </c>
      <c r="F78" s="36">
        <v>0.11655257152887484</v>
      </c>
      <c r="G78" s="37">
        <v>0.14147053591050368</v>
      </c>
      <c r="H78" s="13"/>
      <c r="I78" s="14"/>
      <c r="Q78" s="38">
        <v>1</v>
      </c>
      <c r="R78" s="16"/>
      <c r="S78" s="35">
        <v>664</v>
      </c>
      <c r="T78" s="35">
        <v>78744</v>
      </c>
      <c r="U78" s="36">
        <v>0.11741821396993811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615</v>
      </c>
      <c r="E79" s="35">
        <v>68890</v>
      </c>
      <c r="F79" s="36">
        <v>0.10795155344918378</v>
      </c>
      <c r="G79" s="37">
        <v>0.12015516044524908</v>
      </c>
      <c r="H79" s="13"/>
      <c r="I79" s="14"/>
      <c r="Q79" s="38">
        <v>2</v>
      </c>
      <c r="R79" s="16"/>
      <c r="S79" s="35">
        <v>610</v>
      </c>
      <c r="T79" s="35">
        <v>66753</v>
      </c>
      <c r="U79" s="36">
        <v>0.10786914235190097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594</v>
      </c>
      <c r="E80" s="35">
        <v>66351</v>
      </c>
      <c r="F80" s="36">
        <v>0.10426540284360189</v>
      </c>
      <c r="G80" s="37">
        <v>0.11572673901441025</v>
      </c>
      <c r="H80" s="13"/>
      <c r="I80" s="14"/>
      <c r="Q80" s="38">
        <v>3</v>
      </c>
      <c r="R80" s="16"/>
      <c r="S80" s="35">
        <v>586</v>
      </c>
      <c r="T80" s="35">
        <v>64167</v>
      </c>
      <c r="U80" s="36">
        <v>0.10362511052166225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643</v>
      </c>
      <c r="E81" s="35">
        <v>61841</v>
      </c>
      <c r="F81" s="36">
        <v>0.11286642092329296</v>
      </c>
      <c r="G81" s="37">
        <v>0.10786057885171503</v>
      </c>
      <c r="H81" s="13"/>
      <c r="I81" s="14"/>
      <c r="Q81" s="38">
        <v>4</v>
      </c>
      <c r="R81" s="16"/>
      <c r="S81" s="35">
        <v>639</v>
      </c>
      <c r="T81" s="35">
        <v>59833</v>
      </c>
      <c r="U81" s="36">
        <v>0.11299734748010611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549</v>
      </c>
      <c r="E82" s="35">
        <v>60210</v>
      </c>
      <c r="F82" s="36">
        <v>9.6366508688783575E-2</v>
      </c>
      <c r="G82" s="37">
        <v>0.10501585441150309</v>
      </c>
      <c r="H82" s="13"/>
      <c r="I82" s="14"/>
      <c r="Q82" s="38">
        <v>5</v>
      </c>
      <c r="R82" s="16"/>
      <c r="S82" s="35">
        <v>543</v>
      </c>
      <c r="T82" s="35">
        <v>58170</v>
      </c>
      <c r="U82" s="36">
        <v>9.6021220159151197E-2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624</v>
      </c>
      <c r="E83" s="35">
        <v>58931</v>
      </c>
      <c r="F83" s="36">
        <v>0.10953133228014744</v>
      </c>
      <c r="G83" s="37">
        <v>0.10278507417911124</v>
      </c>
      <c r="H83" s="13"/>
      <c r="I83" s="14"/>
      <c r="Q83" s="38">
        <v>6</v>
      </c>
      <c r="R83" s="16"/>
      <c r="S83" s="35">
        <v>615</v>
      </c>
      <c r="T83" s="35">
        <v>56894</v>
      </c>
      <c r="U83" s="36">
        <v>0.10875331564986737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543</v>
      </c>
      <c r="E84" s="35">
        <v>52604</v>
      </c>
      <c r="F84" s="36">
        <v>9.5313322801474462E-2</v>
      </c>
      <c r="G84" s="37">
        <v>9.1749775875480957E-2</v>
      </c>
      <c r="H84" s="13"/>
      <c r="I84" s="14"/>
      <c r="Q84" s="38">
        <v>7</v>
      </c>
      <c r="R84" s="16"/>
      <c r="S84" s="35">
        <v>544</v>
      </c>
      <c r="T84" s="35">
        <v>50905</v>
      </c>
      <c r="U84" s="36">
        <v>9.619805481874448E-2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515</v>
      </c>
      <c r="E85" s="35">
        <v>48047</v>
      </c>
      <c r="F85" s="36">
        <v>9.0398455327365276E-2</v>
      </c>
      <c r="G85" s="37">
        <v>8.3801640207764302E-2</v>
      </c>
      <c r="H85" s="13"/>
      <c r="I85" s="14"/>
      <c r="Q85" s="38">
        <v>8</v>
      </c>
      <c r="R85" s="16"/>
      <c r="S85" s="35">
        <v>512</v>
      </c>
      <c r="T85" s="35">
        <v>46418</v>
      </c>
      <c r="U85" s="36">
        <v>9.0539345711759506E-2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483</v>
      </c>
      <c r="E86" s="35">
        <v>41213</v>
      </c>
      <c r="F86" s="36">
        <v>8.4781463928383358E-2</v>
      </c>
      <c r="G86" s="37">
        <v>7.1882052945711289E-2</v>
      </c>
      <c r="H86" s="13"/>
      <c r="I86" s="14"/>
      <c r="Q86" s="38">
        <v>9</v>
      </c>
      <c r="R86" s="16"/>
      <c r="S86" s="35">
        <v>474</v>
      </c>
      <c r="T86" s="35">
        <v>39931</v>
      </c>
      <c r="U86" s="36">
        <v>8.3819628647214858E-2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422</v>
      </c>
      <c r="E87" s="35">
        <v>30272</v>
      </c>
      <c r="F87" s="36">
        <v>7.407407407407407E-2</v>
      </c>
      <c r="G87" s="37">
        <v>5.2799201872529837E-2</v>
      </c>
      <c r="H87" s="13"/>
      <c r="I87" s="14"/>
      <c r="Q87" s="38">
        <v>10</v>
      </c>
      <c r="R87" s="16"/>
      <c r="S87" s="35">
        <v>420</v>
      </c>
      <c r="T87" s="35">
        <v>29372</v>
      </c>
      <c r="U87" s="36">
        <v>7.4270557029177717E-2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5697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5655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207500399.52423996</v>
      </c>
      <c r="D95" s="71"/>
      <c r="E95" s="72"/>
      <c r="F95" s="16"/>
      <c r="G95" s="16"/>
      <c r="H95" s="16"/>
      <c r="I95" s="16"/>
      <c r="Q95" s="15" t="s">
        <v>24</v>
      </c>
      <c r="R95" s="70">
        <v>197922472.59112999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170964130.0731</v>
      </c>
      <c r="D96" s="71"/>
      <c r="E96" s="72"/>
      <c r="F96" s="16"/>
      <c r="G96" s="16"/>
      <c r="H96" s="16"/>
      <c r="I96" s="16"/>
      <c r="Q96" s="15" t="s">
        <v>71</v>
      </c>
      <c r="R96" s="70">
        <v>170360409.73461199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0.21</v>
      </c>
      <c r="D97" s="23"/>
      <c r="E97" s="73"/>
      <c r="F97" s="16"/>
      <c r="G97" s="16"/>
      <c r="H97" s="16"/>
      <c r="I97" s="16"/>
      <c r="Q97" s="20" t="s">
        <v>11</v>
      </c>
      <c r="R97" s="23">
        <v>0.16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139100</v>
      </c>
      <c r="D100" s="71"/>
      <c r="E100" s="80"/>
      <c r="F100" s="16"/>
      <c r="G100" s="16"/>
      <c r="H100" s="16"/>
      <c r="I100" s="16"/>
      <c r="Q100" s="15" t="s">
        <v>74</v>
      </c>
      <c r="R100" s="79">
        <v>134300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129500</v>
      </c>
      <c r="D101" s="71"/>
      <c r="E101" s="80"/>
      <c r="F101" s="16"/>
      <c r="G101" s="16"/>
      <c r="H101" s="16"/>
      <c r="I101" s="16"/>
      <c r="Q101" s="15" t="s">
        <v>75</v>
      </c>
      <c r="R101" s="79">
        <v>128400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7.0000000000000007E-2</v>
      </c>
      <c r="D102" s="23"/>
      <c r="E102" s="81"/>
      <c r="F102" s="16"/>
      <c r="G102" s="16"/>
      <c r="H102" s="16"/>
      <c r="I102" s="16"/>
      <c r="Q102" s="20" t="s">
        <v>11</v>
      </c>
      <c r="R102" s="23">
        <v>0.05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0.04</v>
      </c>
      <c r="D105" s="71">
        <v>0.15</v>
      </c>
      <c r="E105" s="84"/>
      <c r="F105" s="16"/>
      <c r="G105" s="16"/>
      <c r="H105" s="16"/>
      <c r="I105" s="16"/>
      <c r="Q105" s="15" t="s">
        <v>24</v>
      </c>
      <c r="R105" s="71">
        <v>0.03</v>
      </c>
      <c r="S105" s="71">
        <v>0.13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0.03</v>
      </c>
      <c r="D106" s="23">
        <v>0.12</v>
      </c>
      <c r="E106" s="85"/>
      <c r="F106" s="16"/>
      <c r="G106" s="16"/>
      <c r="H106" s="16"/>
      <c r="I106" s="16"/>
      <c r="Q106" s="20" t="s">
        <v>79</v>
      </c>
      <c r="R106" s="23">
        <v>0.03</v>
      </c>
      <c r="S106" s="23">
        <v>0.13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119100</v>
      </c>
      <c r="D109" s="79">
        <v>106200</v>
      </c>
      <c r="E109" s="88">
        <v>0.12</v>
      </c>
      <c r="F109" s="16"/>
      <c r="G109" s="16"/>
      <c r="H109" s="16"/>
      <c r="I109" s="16"/>
      <c r="Q109" s="87" t="s">
        <v>82</v>
      </c>
      <c r="R109" s="79">
        <v>115700</v>
      </c>
      <c r="S109" s="79">
        <v>105800</v>
      </c>
      <c r="T109" s="88">
        <v>0.09</v>
      </c>
      <c r="U109" s="16"/>
      <c r="V109" s="16"/>
      <c r="W109" s="16"/>
      <c r="X109" s="16"/>
    </row>
    <row r="110" spans="2:24">
      <c r="B110" s="87" t="s">
        <v>83</v>
      </c>
      <c r="C110" s="79">
        <v>126900</v>
      </c>
      <c r="D110" s="79">
        <v>117900</v>
      </c>
      <c r="E110" s="88">
        <v>0.08</v>
      </c>
      <c r="F110" s="16"/>
      <c r="G110" s="16"/>
      <c r="H110" s="16"/>
      <c r="I110" s="16"/>
      <c r="Q110" s="87" t="s">
        <v>83</v>
      </c>
      <c r="R110" s="79">
        <v>124200</v>
      </c>
      <c r="S110" s="79">
        <v>117400</v>
      </c>
      <c r="T110" s="88">
        <v>0.06</v>
      </c>
      <c r="U110" s="16"/>
      <c r="V110" s="16"/>
      <c r="W110" s="16"/>
      <c r="X110" s="16"/>
    </row>
    <row r="111" spans="2:24">
      <c r="B111" s="87" t="s">
        <v>84</v>
      </c>
      <c r="C111" s="79">
        <v>539100</v>
      </c>
      <c r="D111" s="79">
        <v>530500</v>
      </c>
      <c r="E111" s="88">
        <v>0.02</v>
      </c>
      <c r="F111" s="16"/>
      <c r="G111" s="16"/>
      <c r="H111" s="16"/>
      <c r="I111" s="16"/>
      <c r="Q111" s="87" t="s">
        <v>84</v>
      </c>
      <c r="R111" s="79">
        <v>535100</v>
      </c>
      <c r="S111" s="79">
        <v>504200</v>
      </c>
      <c r="T111" s="88">
        <v>0.06</v>
      </c>
      <c r="U111" s="16"/>
      <c r="V111" s="16"/>
      <c r="W111" s="16"/>
      <c r="X111" s="16"/>
    </row>
    <row r="112" spans="2:24">
      <c r="B112" s="89" t="s">
        <v>85</v>
      </c>
      <c r="C112" s="90">
        <v>141000</v>
      </c>
      <c r="D112" s="90">
        <v>129500</v>
      </c>
      <c r="E112" s="73">
        <v>0.09</v>
      </c>
      <c r="F112" s="16"/>
      <c r="G112" s="16"/>
      <c r="H112" s="16"/>
      <c r="I112" s="16"/>
      <c r="Q112" s="89" t="s">
        <v>85</v>
      </c>
      <c r="R112" s="90">
        <v>137400</v>
      </c>
      <c r="S112" s="90">
        <v>128400</v>
      </c>
      <c r="T112" s="73">
        <v>7.0000000000000007E-2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89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0.42</v>
      </c>
      <c r="E118" s="68">
        <v>0.51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0.41</v>
      </c>
      <c r="T118" s="68">
        <v>0.51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0.37</v>
      </c>
      <c r="E119" s="99">
        <v>0.45</v>
      </c>
      <c r="F119" s="100"/>
      <c r="G119" s="16"/>
      <c r="H119" s="16"/>
      <c r="I119" s="16"/>
      <c r="Q119" s="98"/>
      <c r="R119" s="16" t="s">
        <v>92</v>
      </c>
      <c r="S119" s="99">
        <v>0.37</v>
      </c>
      <c r="T119" s="99">
        <v>0.46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0.37</v>
      </c>
      <c r="E120" s="99">
        <v>0.42</v>
      </c>
      <c r="F120" s="100"/>
      <c r="G120" s="16"/>
      <c r="H120" s="16"/>
      <c r="I120" s="16"/>
      <c r="Q120" s="98"/>
      <c r="R120" s="16" t="s">
        <v>93</v>
      </c>
      <c r="S120" s="99">
        <v>0.37</v>
      </c>
      <c r="T120" s="99">
        <v>0.42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0.36</v>
      </c>
      <c r="E121" s="99">
        <v>0.42</v>
      </c>
      <c r="F121" s="100"/>
      <c r="G121" s="16"/>
      <c r="H121" s="16"/>
      <c r="I121" s="16"/>
      <c r="Q121" s="98"/>
      <c r="R121" s="16" t="s">
        <v>94</v>
      </c>
      <c r="S121" s="99">
        <v>0.35</v>
      </c>
      <c r="T121" s="99">
        <v>0.42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0.36</v>
      </c>
      <c r="E122" s="99">
        <v>0.39</v>
      </c>
      <c r="F122" s="100"/>
      <c r="G122" s="16"/>
      <c r="H122" s="16"/>
      <c r="I122" s="16"/>
      <c r="Q122" s="98"/>
      <c r="R122" s="16" t="s">
        <v>95</v>
      </c>
      <c r="S122" s="99">
        <v>0.36</v>
      </c>
      <c r="T122" s="99">
        <v>0.39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0.38</v>
      </c>
      <c r="E123" s="99">
        <v>0.4</v>
      </c>
      <c r="F123" s="100"/>
      <c r="G123" s="16"/>
      <c r="H123" s="16"/>
      <c r="I123" s="16"/>
      <c r="Q123" s="98"/>
      <c r="R123" s="16" t="s">
        <v>96</v>
      </c>
      <c r="S123" s="99">
        <v>0.37</v>
      </c>
      <c r="T123" s="99">
        <v>0.4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0.36</v>
      </c>
      <c r="E124" s="102">
        <v>0.41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0.36</v>
      </c>
      <c r="T124" s="102">
        <v>0.41</v>
      </c>
      <c r="U124" s="103">
        <v>0.43</v>
      </c>
      <c r="V124" s="16"/>
      <c r="W124" s="16"/>
      <c r="X124" s="16"/>
    </row>
    <row r="125" spans="2:24">
      <c r="B125" s="104"/>
      <c r="C125" s="105" t="s">
        <v>98</v>
      </c>
      <c r="D125" s="106">
        <v>0.36</v>
      </c>
      <c r="E125" s="106">
        <v>0.41</v>
      </c>
      <c r="F125" s="107"/>
      <c r="G125" s="16"/>
      <c r="H125" s="16"/>
      <c r="I125" s="16"/>
      <c r="Q125" s="104"/>
      <c r="R125" s="105" t="s">
        <v>98</v>
      </c>
      <c r="S125" s="106">
        <v>0.36</v>
      </c>
      <c r="T125" s="106">
        <v>0.41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0.2</v>
      </c>
      <c r="E127" s="68">
        <v>0.31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0.2</v>
      </c>
      <c r="T127" s="68">
        <v>0.31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0.33</v>
      </c>
      <c r="E128" s="99">
        <v>0.46</v>
      </c>
      <c r="F128" s="100"/>
      <c r="G128" s="16"/>
      <c r="H128" s="16"/>
      <c r="I128" s="16"/>
      <c r="Q128" s="98"/>
      <c r="R128" s="16" t="s">
        <v>92</v>
      </c>
      <c r="S128" s="99">
        <v>0.33</v>
      </c>
      <c r="T128" s="99">
        <v>0.46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0.36</v>
      </c>
      <c r="E129" s="99">
        <v>0.36</v>
      </c>
      <c r="F129" s="100"/>
      <c r="G129" s="16"/>
      <c r="H129" s="16"/>
      <c r="I129" s="16"/>
      <c r="Q129" s="98"/>
      <c r="R129" s="16" t="s">
        <v>93</v>
      </c>
      <c r="S129" s="99">
        <v>0.36</v>
      </c>
      <c r="T129" s="99">
        <v>0.36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0.31</v>
      </c>
      <c r="E130" s="99">
        <v>0.31</v>
      </c>
      <c r="F130" s="100"/>
      <c r="G130" s="16"/>
      <c r="H130" s="16"/>
      <c r="I130" s="16"/>
      <c r="Q130" s="98"/>
      <c r="R130" s="16" t="s">
        <v>94</v>
      </c>
      <c r="S130" s="99">
        <v>0.31</v>
      </c>
      <c r="T130" s="99">
        <v>0.31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0.26</v>
      </c>
      <c r="E131" s="99">
        <v>0.24</v>
      </c>
      <c r="F131" s="100"/>
      <c r="G131" s="16"/>
      <c r="H131" s="16"/>
      <c r="I131" s="16"/>
      <c r="Q131" s="98"/>
      <c r="R131" s="16" t="s">
        <v>95</v>
      </c>
      <c r="S131" s="99">
        <v>0.27</v>
      </c>
      <c r="T131" s="99">
        <v>0.24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0.3</v>
      </c>
      <c r="E132" s="102">
        <v>0.31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0.3</v>
      </c>
      <c r="T132" s="102">
        <v>0.31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0.31</v>
      </c>
      <c r="E133" s="106">
        <v>0.31</v>
      </c>
      <c r="F133" s="107"/>
      <c r="G133" s="16"/>
      <c r="H133" s="16"/>
      <c r="I133" s="16"/>
      <c r="Q133" s="20"/>
      <c r="R133" s="105" t="s">
        <v>101</v>
      </c>
      <c r="S133" s="106">
        <v>0.31</v>
      </c>
      <c r="T133" s="106">
        <v>0.31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>
        <v>0.28999999999999998</v>
      </c>
      <c r="E135" s="68">
        <v>0.38</v>
      </c>
      <c r="F135" s="97"/>
      <c r="G135" s="16"/>
      <c r="H135" s="16"/>
      <c r="I135" s="16"/>
      <c r="Q135" s="96" t="s">
        <v>102</v>
      </c>
      <c r="R135" s="57" t="s">
        <v>103</v>
      </c>
      <c r="S135" s="68">
        <v>0.25</v>
      </c>
      <c r="T135" s="68">
        <v>0.35</v>
      </c>
      <c r="U135" s="97"/>
      <c r="V135" s="16"/>
      <c r="W135" s="16"/>
      <c r="X135" s="16"/>
    </row>
    <row r="136" spans="2:24">
      <c r="B136" s="98"/>
      <c r="C136" s="16" t="s">
        <v>104</v>
      </c>
      <c r="D136" s="99">
        <v>0.44</v>
      </c>
      <c r="E136" s="99">
        <v>0.47</v>
      </c>
      <c r="F136" s="100"/>
      <c r="G136" s="16"/>
      <c r="H136" s="16"/>
      <c r="I136" s="16"/>
      <c r="Q136" s="98"/>
      <c r="R136" s="16" t="s">
        <v>104</v>
      </c>
      <c r="S136" s="99">
        <v>0.44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105</v>
      </c>
      <c r="D137" s="110">
        <v>0.43</v>
      </c>
      <c r="E137" s="110">
        <v>0.46</v>
      </c>
      <c r="F137" s="111">
        <v>0.5</v>
      </c>
      <c r="G137" s="16"/>
      <c r="H137" s="16"/>
      <c r="I137" s="16"/>
      <c r="Q137" s="104"/>
      <c r="R137" s="105" t="s">
        <v>105</v>
      </c>
      <c r="S137" s="110">
        <v>0.42</v>
      </c>
      <c r="T137" s="110">
        <v>0.45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106</v>
      </c>
      <c r="C139" s="57" t="s">
        <v>91</v>
      </c>
      <c r="D139" s="68">
        <v>0.68</v>
      </c>
      <c r="E139" s="68">
        <v>0.77</v>
      </c>
      <c r="F139" s="97"/>
      <c r="G139" s="16"/>
      <c r="H139" s="16"/>
      <c r="I139" s="16"/>
      <c r="Q139" s="96" t="s">
        <v>106</v>
      </c>
      <c r="R139" s="57" t="s">
        <v>91</v>
      </c>
      <c r="S139" s="68">
        <v>0.68</v>
      </c>
      <c r="T139" s="68">
        <v>0.79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0.74</v>
      </c>
      <c r="E140" s="99">
        <v>0.87</v>
      </c>
      <c r="F140" s="100"/>
      <c r="G140" s="16"/>
      <c r="H140" s="16"/>
      <c r="I140" s="16"/>
      <c r="Q140" s="98"/>
      <c r="R140" s="16" t="s">
        <v>92</v>
      </c>
      <c r="S140" s="99">
        <v>0.73</v>
      </c>
      <c r="T140" s="99">
        <v>0.87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0.73</v>
      </c>
      <c r="E141" s="99">
        <v>0.85</v>
      </c>
      <c r="F141" s="100"/>
      <c r="G141" s="16"/>
      <c r="H141" s="16"/>
      <c r="I141" s="16"/>
      <c r="Q141" s="98"/>
      <c r="R141" s="16" t="s">
        <v>93</v>
      </c>
      <c r="S141" s="99">
        <v>0.73</v>
      </c>
      <c r="T141" s="99">
        <v>0.85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0.72</v>
      </c>
      <c r="E142" s="99">
        <v>0.84</v>
      </c>
      <c r="F142" s="100"/>
      <c r="G142" s="16"/>
      <c r="H142" s="16"/>
      <c r="I142" s="16"/>
      <c r="Q142" s="98"/>
      <c r="R142" s="16" t="s">
        <v>94</v>
      </c>
      <c r="S142" s="99">
        <v>0.72</v>
      </c>
      <c r="T142" s="99">
        <v>0.84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0.71</v>
      </c>
      <c r="E143" s="99">
        <v>0.84</v>
      </c>
      <c r="F143" s="100"/>
      <c r="G143" s="16"/>
      <c r="H143" s="16"/>
      <c r="I143" s="16"/>
      <c r="Q143" s="98"/>
      <c r="R143" s="16" t="s">
        <v>95</v>
      </c>
      <c r="S143" s="99">
        <v>0.7</v>
      </c>
      <c r="T143" s="99">
        <v>0.83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0.68</v>
      </c>
      <c r="E144" s="99">
        <v>0.87</v>
      </c>
      <c r="F144" s="100"/>
      <c r="G144" s="16"/>
      <c r="H144" s="16"/>
      <c r="I144" s="16"/>
      <c r="Q144" s="98"/>
      <c r="R144" s="16" t="s">
        <v>96</v>
      </c>
      <c r="S144" s="99">
        <v>0.68</v>
      </c>
      <c r="T144" s="99">
        <v>0.86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0.72</v>
      </c>
      <c r="E145" s="102">
        <v>0.84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0.71</v>
      </c>
      <c r="T145" s="102">
        <v>0.84</v>
      </c>
      <c r="U145" s="103">
        <v>0.76</v>
      </c>
      <c r="V145" s="16"/>
      <c r="W145" s="16"/>
      <c r="X145" s="16"/>
    </row>
    <row r="146" spans="2:24">
      <c r="B146" s="20"/>
      <c r="C146" s="105" t="s">
        <v>98</v>
      </c>
      <c r="D146" s="106">
        <v>0.72</v>
      </c>
      <c r="E146" s="106">
        <v>0.85</v>
      </c>
      <c r="F146" s="107"/>
      <c r="G146" s="16"/>
      <c r="H146" s="16"/>
      <c r="I146" s="16"/>
      <c r="Q146" s="20"/>
      <c r="R146" s="105" t="s">
        <v>98</v>
      </c>
      <c r="S146" s="106">
        <v>0.71</v>
      </c>
      <c r="T146" s="106">
        <v>0.84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107</v>
      </c>
      <c r="C148" s="113"/>
      <c r="D148" s="113"/>
      <c r="E148" s="113"/>
      <c r="F148" s="113"/>
      <c r="G148" s="113"/>
      <c r="H148" s="113"/>
      <c r="I148" s="113"/>
      <c r="Q148" s="112" t="s">
        <v>107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108</v>
      </c>
      <c r="E149" s="115" t="s">
        <v>88</v>
      </c>
      <c r="F149" s="48"/>
      <c r="G149" s="16"/>
      <c r="H149" s="16"/>
      <c r="I149" s="16"/>
      <c r="Q149" s="114" t="s">
        <v>68</v>
      </c>
      <c r="R149" s="115"/>
      <c r="S149" s="115" t="s">
        <v>109</v>
      </c>
      <c r="T149" s="115" t="s">
        <v>88</v>
      </c>
      <c r="U149" s="48"/>
      <c r="V149" s="16"/>
      <c r="W149" s="16"/>
      <c r="X149" s="16"/>
    </row>
    <row r="150" spans="2:24">
      <c r="B150" s="98" t="s">
        <v>110</v>
      </c>
      <c r="C150" s="99"/>
      <c r="D150" s="99" t="s">
        <v>111</v>
      </c>
      <c r="E150" s="99" t="s">
        <v>111</v>
      </c>
      <c r="F150" s="19"/>
      <c r="G150" s="16"/>
      <c r="H150" s="16"/>
      <c r="I150" s="16"/>
      <c r="Q150" s="98" t="s">
        <v>110</v>
      </c>
      <c r="R150" s="99"/>
      <c r="S150" s="99" t="s">
        <v>111</v>
      </c>
      <c r="T150" s="99" t="s">
        <v>111</v>
      </c>
      <c r="U150" s="19"/>
      <c r="V150" s="16"/>
      <c r="W150" s="16"/>
      <c r="X150" s="16"/>
    </row>
    <row r="151" spans="2:24">
      <c r="B151" s="98" t="s">
        <v>112</v>
      </c>
      <c r="C151" s="99"/>
      <c r="D151" s="99" t="s">
        <v>111</v>
      </c>
      <c r="E151" s="99" t="s">
        <v>111</v>
      </c>
      <c r="F151" s="19"/>
      <c r="G151" s="16"/>
      <c r="H151" s="16"/>
      <c r="I151" s="16"/>
      <c r="Q151" s="98" t="s">
        <v>112</v>
      </c>
      <c r="R151" s="99"/>
      <c r="S151" s="99" t="s">
        <v>111</v>
      </c>
      <c r="T151" s="99" t="s">
        <v>111</v>
      </c>
      <c r="U151" s="19"/>
      <c r="V151" s="16"/>
      <c r="W151" s="16"/>
      <c r="X151" s="16"/>
    </row>
    <row r="152" spans="2:24">
      <c r="B152" s="15" t="s">
        <v>113</v>
      </c>
      <c r="C152" s="99"/>
      <c r="D152" s="99" t="s">
        <v>111</v>
      </c>
      <c r="E152" s="99" t="s">
        <v>111</v>
      </c>
      <c r="F152" s="19"/>
      <c r="G152" s="16"/>
      <c r="H152" s="16"/>
      <c r="I152" s="16"/>
      <c r="Q152" s="15" t="s">
        <v>113</v>
      </c>
      <c r="R152" s="99"/>
      <c r="S152" s="99" t="s">
        <v>111</v>
      </c>
      <c r="T152" s="99" t="s">
        <v>111</v>
      </c>
      <c r="U152" s="19"/>
      <c r="V152" s="16"/>
      <c r="W152" s="16"/>
      <c r="X152" s="16"/>
    </row>
    <row r="153" spans="2:24">
      <c r="B153" s="20" t="s">
        <v>114</v>
      </c>
      <c r="C153" s="116"/>
      <c r="D153" s="116" t="s">
        <v>111</v>
      </c>
      <c r="E153" s="116" t="s">
        <v>111</v>
      </c>
      <c r="F153" s="25"/>
      <c r="G153" s="16"/>
      <c r="H153" s="16"/>
      <c r="I153" s="16"/>
      <c r="Q153" s="20" t="s">
        <v>114</v>
      </c>
      <c r="R153" s="116"/>
      <c r="S153" s="116" t="s">
        <v>111</v>
      </c>
      <c r="T153" s="116" t="s">
        <v>111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115</v>
      </c>
      <c r="C155" s="113"/>
      <c r="D155" s="113"/>
      <c r="E155" s="113"/>
      <c r="F155" s="113"/>
      <c r="G155" s="113"/>
      <c r="H155" s="113"/>
      <c r="I155" s="113"/>
      <c r="Q155" s="112" t="s">
        <v>115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116</v>
      </c>
      <c r="D156" s="57" t="s">
        <v>116</v>
      </c>
      <c r="E156" s="57"/>
      <c r="F156" s="118"/>
      <c r="G156" s="16"/>
      <c r="H156" s="16"/>
      <c r="I156" s="16"/>
      <c r="Q156" s="117" t="s">
        <v>68</v>
      </c>
      <c r="R156" s="57" t="s">
        <v>116</v>
      </c>
      <c r="S156" s="57" t="s">
        <v>116</v>
      </c>
      <c r="T156" s="57"/>
      <c r="U156" s="118"/>
      <c r="V156" s="16"/>
      <c r="W156" s="16"/>
      <c r="X156" s="16"/>
    </row>
    <row r="157" spans="2:24">
      <c r="B157" s="119"/>
      <c r="C157" s="95" t="s">
        <v>109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109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117</v>
      </c>
      <c r="C158" s="121" t="s">
        <v>111</v>
      </c>
      <c r="D158" s="121" t="s">
        <v>111</v>
      </c>
      <c r="E158" s="21"/>
      <c r="F158" s="122"/>
      <c r="G158" s="16"/>
      <c r="H158" s="16"/>
      <c r="I158" s="16"/>
      <c r="Q158" s="20" t="s">
        <v>117</v>
      </c>
      <c r="R158" s="121" t="s">
        <v>111</v>
      </c>
      <c r="S158" s="121" t="s">
        <v>111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118</v>
      </c>
      <c r="D160" s="57" t="s">
        <v>118</v>
      </c>
      <c r="E160" s="57" t="s">
        <v>119</v>
      </c>
      <c r="F160" s="118" t="s">
        <v>119</v>
      </c>
      <c r="G160" s="16"/>
      <c r="H160" s="16"/>
      <c r="I160" s="16"/>
      <c r="Q160" s="117" t="s">
        <v>68</v>
      </c>
      <c r="R160" s="57" t="s">
        <v>118</v>
      </c>
      <c r="S160" s="57" t="s">
        <v>118</v>
      </c>
      <c r="T160" s="57" t="s">
        <v>119</v>
      </c>
      <c r="U160" s="118" t="s">
        <v>119</v>
      </c>
      <c r="V160" s="16"/>
      <c r="W160" s="16"/>
      <c r="X160" s="16"/>
    </row>
    <row r="161" spans="2:24">
      <c r="B161" s="15"/>
      <c r="C161" s="71" t="s">
        <v>109</v>
      </c>
      <c r="D161" s="71" t="s">
        <v>88</v>
      </c>
      <c r="E161" s="71" t="s">
        <v>109</v>
      </c>
      <c r="F161" s="88" t="s">
        <v>88</v>
      </c>
      <c r="G161" s="16"/>
      <c r="H161" s="16"/>
      <c r="I161" s="16"/>
      <c r="Q161" s="15"/>
      <c r="R161" s="71" t="s">
        <v>109</v>
      </c>
      <c r="S161" s="71" t="s">
        <v>88</v>
      </c>
      <c r="T161" s="71" t="s">
        <v>109</v>
      </c>
      <c r="U161" s="88" t="s">
        <v>88</v>
      </c>
      <c r="V161" s="16"/>
      <c r="W161" s="16"/>
      <c r="X161" s="16"/>
    </row>
    <row r="162" spans="2:24">
      <c r="B162" s="15" t="s">
        <v>120</v>
      </c>
      <c r="C162" s="124">
        <v>0.27</v>
      </c>
      <c r="D162" s="124">
        <v>0.3</v>
      </c>
      <c r="E162" s="124">
        <v>0.64</v>
      </c>
      <c r="F162" s="125">
        <v>0.65</v>
      </c>
      <c r="G162" s="16"/>
      <c r="H162" s="16"/>
      <c r="I162" s="16"/>
      <c r="Q162" s="15" t="s">
        <v>120</v>
      </c>
      <c r="R162" s="124">
        <v>0.26</v>
      </c>
      <c r="S162" s="124">
        <v>0.31</v>
      </c>
      <c r="T162" s="124">
        <v>0.64</v>
      </c>
      <c r="U162" s="125">
        <v>0.65</v>
      </c>
      <c r="V162" s="16"/>
      <c r="W162" s="16"/>
      <c r="X162" s="16"/>
    </row>
    <row r="163" spans="2:24">
      <c r="B163" s="15" t="s">
        <v>121</v>
      </c>
      <c r="C163" s="124">
        <v>0.72</v>
      </c>
      <c r="D163" s="124">
        <v>0.74</v>
      </c>
      <c r="E163" s="124">
        <v>0.51</v>
      </c>
      <c r="F163" s="125">
        <v>0.54</v>
      </c>
      <c r="G163" s="16"/>
      <c r="H163" s="16"/>
      <c r="I163" s="16"/>
      <c r="Q163" s="15" t="s">
        <v>121</v>
      </c>
      <c r="R163" s="124">
        <v>0.7</v>
      </c>
      <c r="S163" s="124">
        <v>0.74</v>
      </c>
      <c r="T163" s="124">
        <v>0.51</v>
      </c>
      <c r="U163" s="125">
        <v>0.54</v>
      </c>
      <c r="V163" s="16"/>
      <c r="W163" s="16"/>
      <c r="X163" s="16"/>
    </row>
    <row r="164" spans="2:24">
      <c r="B164" s="20" t="s">
        <v>122</v>
      </c>
      <c r="C164" s="121" t="s">
        <v>111</v>
      </c>
      <c r="D164" s="121" t="s">
        <v>111</v>
      </c>
      <c r="E164" s="121" t="s">
        <v>111</v>
      </c>
      <c r="F164" s="126" t="s">
        <v>111</v>
      </c>
      <c r="G164" s="16"/>
      <c r="H164" s="16"/>
      <c r="I164" s="16"/>
      <c r="Q164" s="20" t="s">
        <v>122</v>
      </c>
      <c r="R164" s="121" t="s">
        <v>111</v>
      </c>
      <c r="S164" s="121" t="s">
        <v>111</v>
      </c>
      <c r="T164" s="121" t="s">
        <v>111</v>
      </c>
      <c r="U164" s="126" t="s">
        <v>111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123</v>
      </c>
      <c r="C167" s="113"/>
      <c r="D167" s="113"/>
      <c r="E167" s="113"/>
      <c r="F167" s="113"/>
      <c r="G167" s="113"/>
      <c r="H167" s="113"/>
      <c r="I167" s="113"/>
      <c r="Q167" s="112" t="s">
        <v>123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124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124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125</v>
      </c>
      <c r="D169" s="133" t="str">
        <f>IF(L169&lt;11,"n/a",M169)</f>
        <v>n/a</v>
      </c>
      <c r="E169" s="134">
        <v>0.81</v>
      </c>
      <c r="F169" s="130"/>
      <c r="G169" s="16"/>
      <c r="H169" s="16"/>
      <c r="I169" s="16"/>
      <c r="Q169" s="131"/>
      <c r="R169" s="132" t="s">
        <v>125</v>
      </c>
      <c r="S169" s="133">
        <v>0.56999999999999995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 t="str">
        <f t="shared" ref="D170" si="0">IF(L170&lt;11,"n/a",M170)</f>
        <v>n/a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>
        <v>0.8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0.81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0.87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0.56000000000000005</v>
      </c>
      <c r="E172" s="134">
        <v>0.68</v>
      </c>
      <c r="F172" s="135"/>
      <c r="G172" s="136"/>
      <c r="H172" s="137"/>
      <c r="I172" s="16"/>
      <c r="Q172" s="131"/>
      <c r="R172" s="132" t="s">
        <v>128</v>
      </c>
      <c r="S172" s="133">
        <v>0.63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0.59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0.67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0.62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0.68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216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215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0.15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0.15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0.16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0.18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124</v>
      </c>
      <c r="C187" s="152"/>
      <c r="D187" s="148"/>
      <c r="E187" s="148"/>
      <c r="F187" s="148"/>
      <c r="G187" s="153"/>
      <c r="H187" s="16"/>
      <c r="I187" s="16"/>
      <c r="Q187" s="151" t="s">
        <v>124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 t="s">
        <v>140</v>
      </c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 t="s">
        <v>140</v>
      </c>
      <c r="U188" s="158"/>
      <c r="V188" s="159"/>
      <c r="W188" s="16"/>
      <c r="X188" s="16"/>
    </row>
    <row r="189" spans="2:24">
      <c r="B189" s="160" t="s">
        <v>141</v>
      </c>
      <c r="C189" s="161"/>
      <c r="D189" s="158">
        <v>11409</v>
      </c>
      <c r="E189" s="162"/>
      <c r="F189" s="158"/>
      <c r="G189" s="82"/>
      <c r="H189" s="16"/>
      <c r="I189" s="16"/>
      <c r="Q189" s="160" t="s">
        <v>141</v>
      </c>
      <c r="R189" s="161"/>
      <c r="S189" s="158">
        <v>10974</v>
      </c>
      <c r="T189" s="162"/>
      <c r="U189" s="158"/>
      <c r="V189" s="82"/>
      <c r="W189" s="16"/>
      <c r="X189" s="16"/>
    </row>
    <row r="190" spans="2:24">
      <c r="B190" s="163" t="s">
        <v>142</v>
      </c>
      <c r="C190" s="161"/>
      <c r="D190" s="158">
        <v>10234</v>
      </c>
      <c r="E190" s="164"/>
      <c r="F190" s="158"/>
      <c r="G190" s="158"/>
      <c r="H190" s="16"/>
      <c r="I190" s="16"/>
      <c r="Q190" s="163" t="s">
        <v>142</v>
      </c>
      <c r="R190" s="161"/>
      <c r="S190" s="158">
        <v>9855</v>
      </c>
      <c r="T190" s="164"/>
      <c r="U190" s="158"/>
      <c r="V190" s="158"/>
      <c r="W190" s="16"/>
      <c r="X190" s="16"/>
    </row>
    <row r="191" spans="2:24">
      <c r="B191" s="165" t="s">
        <v>143</v>
      </c>
      <c r="C191" s="166"/>
      <c r="D191" s="167">
        <v>1572</v>
      </c>
      <c r="E191" s="168"/>
      <c r="F191" s="158"/>
      <c r="G191" s="82"/>
      <c r="H191" s="16"/>
      <c r="I191" s="16"/>
      <c r="Q191" s="165" t="s">
        <v>143</v>
      </c>
      <c r="R191" s="166"/>
      <c r="S191" s="167">
        <v>1566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144</v>
      </c>
      <c r="C193" s="172"/>
      <c r="D193" s="173"/>
      <c r="E193" s="174" t="s">
        <v>145</v>
      </c>
      <c r="F193" s="75"/>
      <c r="G193" s="75"/>
      <c r="H193" s="16"/>
      <c r="I193" s="16"/>
      <c r="Q193" s="171" t="s">
        <v>144</v>
      </c>
      <c r="R193" s="172"/>
      <c r="S193" s="173"/>
      <c r="T193" s="174" t="s">
        <v>145</v>
      </c>
      <c r="U193" s="75"/>
      <c r="V193" s="75"/>
      <c r="W193" s="16"/>
      <c r="X193" s="16"/>
    </row>
    <row r="194" spans="2:24">
      <c r="B194" s="165" t="s">
        <v>146</v>
      </c>
      <c r="C194" s="175"/>
      <c r="D194" s="167"/>
      <c r="E194" s="176">
        <v>0.1</v>
      </c>
      <c r="F194" s="158"/>
      <c r="G194" s="177"/>
      <c r="H194" s="16"/>
      <c r="I194" s="16"/>
      <c r="Q194" s="165" t="s">
        <v>146</v>
      </c>
      <c r="R194" s="175"/>
      <c r="S194" s="167"/>
      <c r="T194" s="176">
        <v>0.1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147</v>
      </c>
      <c r="C196" s="178"/>
      <c r="D196" s="178"/>
      <c r="E196" s="157" t="s">
        <v>140</v>
      </c>
      <c r="F196" s="75"/>
      <c r="G196" s="75"/>
      <c r="H196" s="16"/>
      <c r="I196" s="16"/>
      <c r="Q196" s="154" t="s">
        <v>147</v>
      </c>
      <c r="R196" s="178"/>
      <c r="S196" s="178"/>
      <c r="T196" s="157" t="s">
        <v>140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0.56000000000000005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0.56999999999999995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0.44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0.43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142</v>
      </c>
      <c r="C202" s="152"/>
      <c r="D202" s="184">
        <v>124725000</v>
      </c>
      <c r="E202" s="164">
        <v>0.6</v>
      </c>
      <c r="F202" s="185"/>
      <c r="G202" s="186"/>
      <c r="H202" s="16"/>
      <c r="I202" s="16"/>
      <c r="Q202" s="163" t="s">
        <v>142</v>
      </c>
      <c r="R202" s="152"/>
      <c r="S202" s="184">
        <v>117106000</v>
      </c>
      <c r="T202" s="164">
        <v>0.59</v>
      </c>
      <c r="U202" s="185"/>
      <c r="V202" s="186"/>
      <c r="W202" s="16"/>
      <c r="X202" s="16"/>
    </row>
    <row r="203" spans="2:24">
      <c r="B203" s="163" t="s">
        <v>143</v>
      </c>
      <c r="C203" s="152"/>
      <c r="D203" s="184">
        <v>38326000</v>
      </c>
      <c r="E203" s="164">
        <v>0.18</v>
      </c>
      <c r="F203" s="185"/>
      <c r="G203" s="186"/>
      <c r="H203" s="16"/>
      <c r="I203" s="16"/>
      <c r="Q203" s="163" t="s">
        <v>143</v>
      </c>
      <c r="R203" s="152"/>
      <c r="S203" s="184">
        <v>37251000</v>
      </c>
      <c r="T203" s="164">
        <v>0.19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44449000</v>
      </c>
      <c r="E204" s="164">
        <v>0.21</v>
      </c>
      <c r="F204" s="185"/>
      <c r="G204" s="186"/>
      <c r="H204" s="16"/>
      <c r="I204" s="16"/>
      <c r="Q204" s="163" t="s">
        <v>154</v>
      </c>
      <c r="R204" s="152"/>
      <c r="S204" s="184">
        <v>43565000</v>
      </c>
      <c r="T204" s="164">
        <v>0.22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207500000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197922000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140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140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0.32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0.33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0.68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0.67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4.4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4.4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4.4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4.4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4.4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4.4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4.4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4.4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4.4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4.4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4.4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4.4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4.4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4.4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4.4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4.4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4.4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4.4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4.4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4.4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4.4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4.4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A0B24-0687-4194-AA5D-EA3699DFB6A3}"/>
</file>

<file path=customXml/itemProps2.xml><?xml version="1.0" encoding="utf-8"?>
<ds:datastoreItem xmlns:ds="http://schemas.openxmlformats.org/officeDocument/2006/customXml" ds:itemID="{18F7EAC4-D7B7-4357-BCA1-AD38129A1018}"/>
</file>

<file path=customXml/itemProps3.xml><?xml version="1.0" encoding="utf-8"?>
<ds:datastoreItem xmlns:ds="http://schemas.openxmlformats.org/officeDocument/2006/customXml" ds:itemID="{FA2160BE-635B-4639-9713-6B3D99F3C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2023-02-06T05:10:32Z</dcterms:created>
  <dcterms:modified xsi:type="dcterms:W3CDTF">2023-02-15T04:46:28Z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2023-02-06T05:10:36Z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bb8f1f54-055a-41f4-8c1c-b1bf6653d04b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